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820" windowHeight="7695" activeTab="0"/>
  </bookViews>
  <sheets>
    <sheet name="Lichthi HK I 2017-2018" sheetId="1" r:id="rId1"/>
    <sheet name="sheet 1" sheetId="2" r:id="rId2"/>
    <sheet name="sheet 2" sheetId="3" r:id="rId3"/>
  </sheets>
  <definedNames>
    <definedName name="_xlnm.Print_Titles" localSheetId="0">'Lichthi HK I 2017-2018'!$8:$9</definedName>
    <definedName name="_xlnm.Print_Titles" localSheetId="2">'sheet 2'!$8:$9</definedName>
  </definedNames>
  <calcPr fullCalcOnLoad="1"/>
</workbook>
</file>

<file path=xl/comments3.xml><?xml version="1.0" encoding="utf-8"?>
<comments xmlns="http://schemas.openxmlformats.org/spreadsheetml/2006/main">
  <authors>
    <author>Admin</author>
  </authors>
  <commentList>
    <comment ref="J23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1 người tổ chức thi, 1 người làm phách, 1 người lên điểm)</t>
        </r>
      </text>
    </comment>
  </commentList>
</comments>
</file>

<file path=xl/sharedStrings.xml><?xml version="1.0" encoding="utf-8"?>
<sst xmlns="http://schemas.openxmlformats.org/spreadsheetml/2006/main" count="777" uniqueCount="502">
  <si>
    <t>Tập trung CBCT</t>
  </si>
  <si>
    <t>A2 (T.1 -T.4): Phòng GV 308</t>
  </si>
  <si>
    <t>THỜI GIAN THI</t>
  </si>
  <si>
    <t>A2 (T.5 -T.8): Phòng GV 508</t>
  </si>
  <si>
    <r>
      <rPr>
        <b/>
        <sz val="10"/>
        <rFont val="Tahoma"/>
        <family val="2"/>
      </rPr>
      <t>Ca 1:</t>
    </r>
    <r>
      <rPr>
        <sz val="10"/>
        <rFont val="Tahoma"/>
        <family val="2"/>
      </rPr>
      <t xml:space="preserve"> 07g30 tập trung CBCT, 08g00 tính giờ làm bài</t>
    </r>
  </si>
  <si>
    <t>B2: Phòng GV Tầng 2</t>
  </si>
  <si>
    <r>
      <rPr>
        <b/>
        <sz val="10"/>
        <rFont val="Tahoma"/>
        <family val="2"/>
      </rPr>
      <t>Ca 2:</t>
    </r>
    <r>
      <rPr>
        <sz val="10"/>
        <rFont val="Tahoma"/>
        <family val="2"/>
      </rPr>
      <t xml:space="preserve"> 09g30 tập trung CBCT, 10g00 tính giờ làm bài</t>
    </r>
  </si>
  <si>
    <t>C1: Phòng GV Tầng 2</t>
  </si>
  <si>
    <r>
      <rPr>
        <b/>
        <sz val="10"/>
        <rFont val="Tahoma"/>
        <family val="2"/>
      </rPr>
      <t>Ca 3:</t>
    </r>
    <r>
      <rPr>
        <sz val="10"/>
        <rFont val="Tahoma"/>
        <family val="2"/>
      </rPr>
      <t xml:space="preserve"> 13g00 tập trung CBCT, 13g30 tính giờ làm bài</t>
    </r>
  </si>
  <si>
    <t>STT</t>
  </si>
  <si>
    <t>Mã môn</t>
  </si>
  <si>
    <t>Môn học</t>
  </si>
  <si>
    <t>Số</t>
  </si>
  <si>
    <t>Đối tượng thi</t>
  </si>
  <si>
    <t xml:space="preserve">Ca </t>
  </si>
  <si>
    <t xml:space="preserve">Ngày </t>
  </si>
  <si>
    <t>Địa điểm thi</t>
  </si>
  <si>
    <t>Đơn vị làm</t>
  </si>
  <si>
    <t>CÁN BỘ COI THI ĐIỀU ĐỘNG</t>
  </si>
  <si>
    <t>TC</t>
  </si>
  <si>
    <t>Khóa - Số lượng                                          (dự kiến bao gồm cả học lại)</t>
  </si>
  <si>
    <t>thi</t>
  </si>
  <si>
    <t>phòng   thi</t>
  </si>
  <si>
    <t>(Khu giảng đường)</t>
  </si>
  <si>
    <t>Thư ký</t>
  </si>
  <si>
    <t>CBCT</t>
  </si>
  <si>
    <t>KSPTA</t>
  </si>
  <si>
    <t>KCCNTA</t>
  </si>
  <si>
    <t>K.HQ</t>
  </si>
  <si>
    <t>Bm Tin</t>
  </si>
  <si>
    <t xml:space="preserve">   Bm CSVHVN</t>
  </si>
  <si>
    <t>Bm TLGD</t>
  </si>
  <si>
    <t>ĐH KH XH&amp;NV</t>
  </si>
  <si>
    <t>Số lượt cán bộ điều động</t>
  </si>
  <si>
    <t>Số cán bộ toàn khoa</t>
  </si>
  <si>
    <t xml:space="preserve"> </t>
  </si>
  <si>
    <t>MAT1092</t>
  </si>
  <si>
    <t>Toán cao cấp</t>
  </si>
  <si>
    <t>INE3007</t>
  </si>
  <si>
    <t>Giao dịch thương mại quốc tế</t>
  </si>
  <si>
    <t>FIB2001</t>
  </si>
  <si>
    <t>Kinh tế tiền tệ ngân hàng</t>
  </si>
  <si>
    <t>BSL2051</t>
  </si>
  <si>
    <t>Luật kinh doanh quốc tế</t>
  </si>
  <si>
    <t>INE3006</t>
  </si>
  <si>
    <t xml:space="preserve">Thương mại điện tử </t>
  </si>
  <si>
    <t>INE3003</t>
  </si>
  <si>
    <t>Tài chính quốc tế</t>
  </si>
  <si>
    <t>INE2008</t>
  </si>
  <si>
    <t>Kinh doanh quốc tế</t>
  </si>
  <si>
    <t>BFA2006</t>
  </si>
  <si>
    <t>Quản trị nguồn nhân lực</t>
  </si>
  <si>
    <t>TOU2001</t>
  </si>
  <si>
    <t>Nhập môn khoa học du lịch</t>
  </si>
  <si>
    <t>PHI1051</t>
  </si>
  <si>
    <t>Logic học đại cương</t>
  </si>
  <si>
    <t>PHI1004</t>
  </si>
  <si>
    <t>Những Ng.lý CB của CN Mác Lênin 1</t>
  </si>
  <si>
    <t>VLF1052</t>
  </si>
  <si>
    <t>Nhập môn Việt ngữ học</t>
  </si>
  <si>
    <t>Bm CSVHVN</t>
  </si>
  <si>
    <t>FLF1003</t>
  </si>
  <si>
    <t>Tư duy phê phán</t>
  </si>
  <si>
    <t>FLF1002</t>
  </si>
  <si>
    <t>Phương pháp nghiên cứu khoa học</t>
  </si>
  <si>
    <t>HIS1053</t>
  </si>
  <si>
    <t>FLF1001</t>
  </si>
  <si>
    <t>Cảm thụ nghệ thuật</t>
  </si>
  <si>
    <t>PSF3008</t>
  </si>
  <si>
    <t>Giáo dục học</t>
  </si>
  <si>
    <t>VLF1053</t>
  </si>
  <si>
    <t>Tiếng Việt thực hành</t>
  </si>
  <si>
    <t>BSA2002</t>
  </si>
  <si>
    <t>GER3045</t>
  </si>
  <si>
    <t>Giao tiếp và lễ tân ngoại giao</t>
  </si>
  <si>
    <t>ENG3079</t>
  </si>
  <si>
    <t>Quản lý dự án</t>
  </si>
  <si>
    <t>MAT1005</t>
  </si>
  <si>
    <t>Toán kinh tế</t>
  </si>
  <si>
    <t>FLF1004</t>
  </si>
  <si>
    <t>Văn hóa các nước ASEAN</t>
  </si>
  <si>
    <t>INE1051</t>
  </si>
  <si>
    <t xml:space="preserve">Kinh tế vĩ mô </t>
  </si>
  <si>
    <t>POL1001</t>
  </si>
  <si>
    <t>Tư tưởng Hồ Chí Minh</t>
  </si>
  <si>
    <t>PHI1005</t>
  </si>
  <si>
    <t>Những Ng.lý CB của CN Mác Lênin 2</t>
  </si>
  <si>
    <t>Thanh toán quốc tế</t>
  </si>
  <si>
    <t>HIS1052</t>
  </si>
  <si>
    <t>Cơ sở văn hóa Việt Nam</t>
  </si>
  <si>
    <t>FLF1107</t>
  </si>
  <si>
    <t>Ngoại ngữ 2 - Tiếng Anh B1</t>
  </si>
  <si>
    <t>FLF1307</t>
  </si>
  <si>
    <t>Ngoại ngữ 2 - Tiếng Pháp B1</t>
  </si>
  <si>
    <t>FLF1407</t>
  </si>
  <si>
    <t>Ngoại ngữ 2 - Tiếng Trung Quốc B1</t>
  </si>
  <si>
    <t>FLF1507</t>
  </si>
  <si>
    <t>Ngoại ngữ 2 - Tiếng Đức B1</t>
  </si>
  <si>
    <t>FLF1607</t>
  </si>
  <si>
    <t>Ngoại ngữ 2 - Tiếng Nhật B1</t>
  </si>
  <si>
    <t>FLF1707</t>
  </si>
  <si>
    <t>Ngoại ngữ 2- Tiếng Hàn Quốc B1</t>
  </si>
  <si>
    <t>FLF1907</t>
  </si>
  <si>
    <t>Ngoại ngữ 2 - Tiếng Thái B1</t>
  </si>
  <si>
    <t>FLF1106</t>
  </si>
  <si>
    <t>Ngoại ngữ 2 - Tiếng Anh A2</t>
  </si>
  <si>
    <t>HIS1002</t>
  </si>
  <si>
    <t>Đường lối lãnh đạo của ĐCSVN</t>
  </si>
  <si>
    <t>FLF1105</t>
  </si>
  <si>
    <t>Ngoại ngữ 2 - Tiếng Anh A1</t>
  </si>
  <si>
    <t>FLF1305</t>
  </si>
  <si>
    <t>Ngoại ngữ 2 - Tiếng Pháp A1</t>
  </si>
  <si>
    <t>FLF1405</t>
  </si>
  <si>
    <t>Ngoại ngữ 2 -Tiếng Trung Quốc A1</t>
  </si>
  <si>
    <t>FLF1505</t>
  </si>
  <si>
    <t>Ngoại ngữ 2 - Tiếng Đức A1</t>
  </si>
  <si>
    <t>FLF1605</t>
  </si>
  <si>
    <t>Ngoại ngữ 2 - Tiếng Nhật A1</t>
  </si>
  <si>
    <t>FLF1705</t>
  </si>
  <si>
    <t>Ngoại ngữ 2 - Tiếng Hàn Quốc A1</t>
  </si>
  <si>
    <t>FLF1905</t>
  </si>
  <si>
    <t>Ngoại ngữ 2 - Tiếng Thái A1</t>
  </si>
  <si>
    <t>PHÒNG ĐÀO TẠO</t>
  </si>
  <si>
    <t>Nơi nhận:</t>
  </si>
  <si>
    <t>KT.TRƯỞNG PHÒNG</t>
  </si>
  <si>
    <t xml:space="preserve"> - Các đơn vị trong trường;</t>
  </si>
  <si>
    <t>PHÓ TRƯỞNG PHÒNG</t>
  </si>
  <si>
    <t>Nguyễn Thúy Lan</t>
  </si>
  <si>
    <t>CÁC KỲ THI KHÁC LIÊN QUAN TRONG NĂM HỌC</t>
  </si>
  <si>
    <t>ĐGNL tiếng Anh QH 09, 10, 11 toàn ĐHQG</t>
  </si>
  <si>
    <t>25/8</t>
  </si>
  <si>
    <t>Thi TN sinh viên bằng kép</t>
  </si>
  <si>
    <t>22, 23/8</t>
  </si>
  <si>
    <t>Thi tuyển CLC</t>
  </si>
  <si>
    <t>08/9</t>
  </si>
  <si>
    <t>Tuyển sinh SĐH</t>
  </si>
  <si>
    <t>08, 09/9</t>
  </si>
  <si>
    <t xml:space="preserve">Kỳ thi phụ HK 2 </t>
  </si>
  <si>
    <t>Tuần giữa tháng 08</t>
  </si>
  <si>
    <t>ĐGNL tiếng Anh ĐHNN</t>
  </si>
  <si>
    <t>09/9</t>
  </si>
  <si>
    <t>Thi xếp lớp NVCL</t>
  </si>
  <si>
    <t>12/9</t>
  </si>
  <si>
    <t>Thi HK 1 chương trình bằng kép</t>
  </si>
  <si>
    <t>13/9 (dự kiến)</t>
  </si>
  <si>
    <t>ĐGNL tiếng Anh QH 12 toàn ĐHQG</t>
  </si>
  <si>
    <t>15/9</t>
  </si>
  <si>
    <t>ĐGNL tiếng Anh cho CNN</t>
  </si>
  <si>
    <t>16/9</t>
  </si>
  <si>
    <t>Thi điều kiện tiếng Anh BK</t>
  </si>
  <si>
    <t>23/9</t>
  </si>
  <si>
    <t>Thi chọn đội tuyển HSG CNN</t>
  </si>
  <si>
    <t>13/10 (dự kiến)</t>
  </si>
  <si>
    <t>Thi HK 1 NN2 toàn ĐHQG</t>
  </si>
  <si>
    <t>08, 10/01/13</t>
  </si>
  <si>
    <t>Thi HSG Quốc gia</t>
  </si>
  <si>
    <t>11, 12, 13/01/13</t>
  </si>
  <si>
    <t>Kỳ thi phụ HK 1 toàn ĐHNN</t>
  </si>
  <si>
    <t>Tuần đầu tháng 03</t>
  </si>
  <si>
    <t>Thi NN2 B1 sinh viên NVCL</t>
  </si>
  <si>
    <t>02/02/13</t>
  </si>
  <si>
    <t>Kỳ thi phụ HK 1 (nếu có)</t>
  </si>
  <si>
    <t>18/02/13 (dự kiến)</t>
  </si>
  <si>
    <t>ĐGNL tiếng Anh toàn ĐHQG</t>
  </si>
  <si>
    <t>16/03/13</t>
  </si>
  <si>
    <t>04/05/13</t>
  </si>
  <si>
    <t>C1 cho sinh viên NVCL</t>
  </si>
  <si>
    <t>25/05/13</t>
  </si>
  <si>
    <t>Thi NN2 HK2 toàn ĐHQG</t>
  </si>
  <si>
    <t>29, 31/05/13</t>
  </si>
  <si>
    <t>Thi TS lớp 10 CNN 2013</t>
  </si>
  <si>
    <t>07, 08, 09/06/13</t>
  </si>
  <si>
    <t>Kỳ thi phụ ngoại ngữ toàn ĐHQG</t>
  </si>
  <si>
    <t>15/06/13</t>
  </si>
  <si>
    <t>ĐGNL tiếng Anh và HK hè NVCL</t>
  </si>
  <si>
    <t>29/06/13</t>
  </si>
  <si>
    <t>Thi TSĐH 2013</t>
  </si>
  <si>
    <t>08, 09, 10/07/13</t>
  </si>
  <si>
    <t>Thi chuyển hệ B - A lớp 11 CNN</t>
  </si>
  <si>
    <t>31/07/13</t>
  </si>
  <si>
    <t>03/08/13</t>
  </si>
  <si>
    <t>Lịch sử văn minh thế giới</t>
  </si>
  <si>
    <t xml:space="preserve"> - Lưu: HCTH, ĐT,H.</t>
  </si>
  <si>
    <t>Viết luận, không thi</t>
  </si>
  <si>
    <t>Số lượt thư ký điều động</t>
  </si>
  <si>
    <t>K.Pháp</t>
  </si>
  <si>
    <t>K.Trung</t>
  </si>
  <si>
    <t>K.TA</t>
  </si>
  <si>
    <t>BM TLGD</t>
  </si>
  <si>
    <t>(đã ký)</t>
  </si>
  <si>
    <t>QH.13, 14, 15, 16 kết thúc: kết thúc 4/12</t>
  </si>
  <si>
    <t>Thi hết môn chung ĐHNN từ 12/12/2016 đến hết ngày 01/01/2017 (3 tuần)</t>
  </si>
  <si>
    <t>LỊCH THI MÔN CHUNG HỌC KỲ I NĂM HỌC 2016 - 2017</t>
  </si>
  <si>
    <t>(Phụ lục kèm theo Công văn       /ĐHNN-ĐT, ngày 20/10/2016</t>
  </si>
  <si>
    <t>Học kỳ I (2016 - 2017)</t>
  </si>
  <si>
    <t>QH.16 206</t>
  </si>
  <si>
    <t>Thứ Hai 12/12/2016</t>
  </si>
  <si>
    <t>Thứ Ba 13/12/2016</t>
  </si>
  <si>
    <t>Thứ Tư 14/12/2016</t>
  </si>
  <si>
    <t>Nguyên lý marketing</t>
  </si>
  <si>
    <t>BSA2001</t>
  </si>
  <si>
    <t>Nguyên lý kế toán</t>
  </si>
  <si>
    <t>Thứ năm 15/12/2016</t>
  </si>
  <si>
    <t>QH.14 (NN - DL) 84</t>
  </si>
  <si>
    <t>QH.13 DL 28</t>
  </si>
  <si>
    <t>QH.12.13 DL 72</t>
  </si>
  <si>
    <t>QH.13,14,15 :  437</t>
  </si>
  <si>
    <t>QH.15 (721) 72</t>
  </si>
  <si>
    <t>QH.13, 15 NN-KT 34</t>
  </si>
  <si>
    <t xml:space="preserve">QH.14 (KTĐN) 77 </t>
  </si>
  <si>
    <t>QH.13 85</t>
  </si>
  <si>
    <t>QH.13 (QTKD) 27</t>
  </si>
  <si>
    <t>QH.13 26</t>
  </si>
  <si>
    <t>QH.13 (KTĐN) 81</t>
  </si>
  <si>
    <t>QH.14 (NNA-KTDN) 66</t>
  </si>
  <si>
    <t>QH.15 (721) 51</t>
  </si>
  <si>
    <t xml:space="preserve">QH.13.14.15  156 </t>
  </si>
  <si>
    <t>QH.14 42</t>
  </si>
  <si>
    <t>QH.16 417</t>
  </si>
  <si>
    <t>QH.15 27</t>
  </si>
  <si>
    <t>QH.15 114</t>
  </si>
  <si>
    <t>QH.15 59</t>
  </si>
  <si>
    <t>QH.16 149</t>
  </si>
  <si>
    <t>QH.15 52</t>
  </si>
  <si>
    <t>QH.16 67</t>
  </si>
  <si>
    <t>QH.15 35</t>
  </si>
  <si>
    <t>QH.16 152</t>
  </si>
  <si>
    <t>QH.15 37</t>
  </si>
  <si>
    <t>QH.16 125</t>
  </si>
  <si>
    <t>QH.15 51</t>
  </si>
  <si>
    <t>QH.15 9</t>
  </si>
  <si>
    <t>QH.16  33</t>
  </si>
  <si>
    <t>QH.16 1255</t>
  </si>
  <si>
    <t>QH.14.13 44</t>
  </si>
  <si>
    <r>
      <t xml:space="preserve">AH.13:   Anh 23 </t>
    </r>
    <r>
      <rPr>
        <u val="single"/>
        <sz val="10"/>
        <rFont val="Tahoma"/>
        <family val="2"/>
      </rPr>
      <t>Việt 35</t>
    </r>
  </si>
  <si>
    <t>QH.14 (SP) 320</t>
  </si>
  <si>
    <t>QH.15 240</t>
  </si>
  <si>
    <t xml:space="preserve">QH.16  1830 </t>
  </si>
  <si>
    <t>Anh 120; Pháp 23; Trung 40; T.Việt 106 (viết luận)</t>
  </si>
  <si>
    <t>2 ht</t>
  </si>
  <si>
    <t>1+1ht</t>
  </si>
  <si>
    <t>1 ht</t>
  </si>
  <si>
    <t>3 ht</t>
  </si>
  <si>
    <t>4 ht</t>
  </si>
  <si>
    <t>8 ht</t>
  </si>
  <si>
    <t>6 ht</t>
  </si>
  <si>
    <t>5 ht</t>
  </si>
  <si>
    <t>14 ht</t>
  </si>
  <si>
    <t>22 ht</t>
  </si>
  <si>
    <t>19 ht</t>
  </si>
  <si>
    <t>Tổng cộng có: 45 kỳ thi</t>
  </si>
  <si>
    <t>(721) 981</t>
  </si>
  <si>
    <t>15 ht</t>
  </si>
  <si>
    <t>K.Đức</t>
  </si>
  <si>
    <t>K.Nhật</t>
  </si>
  <si>
    <t>Bm Tin học</t>
  </si>
  <si>
    <t>K. Trung</t>
  </si>
  <si>
    <t>Số lượng</t>
  </si>
  <si>
    <t>K. Nhật</t>
  </si>
  <si>
    <t>Thi NN2 toàn ĐHQG: 30/12 (B1), 27/12 (A2), 26/12 (A1)</t>
  </si>
  <si>
    <t>KCNNTA</t>
  </si>
  <si>
    <t>K.NGA</t>
  </si>
  <si>
    <t>K.PHÁP</t>
  </si>
  <si>
    <t>K.TRUNG</t>
  </si>
  <si>
    <t>K.Nga</t>
  </si>
  <si>
    <t>BM Ả Rập</t>
  </si>
  <si>
    <t>KCNNTA + K.Trung</t>
  </si>
  <si>
    <t>K.Trung + K.Nga</t>
  </si>
  <si>
    <t>Bm Ả Rập + K.Nhật</t>
  </si>
  <si>
    <t>K. TA</t>
  </si>
  <si>
    <t>K. Pháp</t>
  </si>
  <si>
    <t>K. Đức</t>
  </si>
  <si>
    <t>K. Hàn Quốc</t>
  </si>
  <si>
    <t>HT4-B2</t>
  </si>
  <si>
    <t>13 Hội trường, 201, 208, 301, 306, 402 và 408 nhà B2</t>
  </si>
  <si>
    <t>HT5, HT6 nhà B2</t>
  </si>
  <si>
    <t>HT4, HT5 nhà B2</t>
  </si>
  <si>
    <t>HT5-B2</t>
  </si>
  <si>
    <t>Các Hội trường tầng 2, tầng 4 nhà B2</t>
  </si>
  <si>
    <t>Tầng 5, 6, 7, 8 nhà A2 (trừ 710)</t>
  </si>
  <si>
    <t>13 Hội trường, 201 và 208 nhà B2</t>
  </si>
  <si>
    <t>Tầng 1, 2, 3, 4 nhà A2</t>
  </si>
  <si>
    <t>Tầng 5, 6, 7 nhà A2</t>
  </si>
  <si>
    <t>Các Hội trường tầng 2, tầng 3 nhà B2</t>
  </si>
  <si>
    <t>13 Hội trường, 107, 201, 208, 301, 306, 402 và 408 nhà B2</t>
  </si>
  <si>
    <t>Các Hội trường 1, 2, 3, 4, 5, 6 nhà B2</t>
  </si>
  <si>
    <t>20 pt</t>
  </si>
  <si>
    <t>Tầng 2, 3, 4 nhà A2</t>
  </si>
  <si>
    <t>8 pt</t>
  </si>
  <si>
    <t>Tầng 2 nhà C1</t>
  </si>
  <si>
    <t>10 pt</t>
  </si>
  <si>
    <t>Tầng 6 nhà A2</t>
  </si>
  <si>
    <t>711-A2</t>
  </si>
  <si>
    <t>6 pt</t>
  </si>
  <si>
    <t>Từ 701 đến 707 nhà A2</t>
  </si>
  <si>
    <t>Từ 802 đến 811 nhà A2</t>
  </si>
  <si>
    <t>Tầng 5 nhà A2</t>
  </si>
  <si>
    <t>2 pt</t>
  </si>
  <si>
    <t>201, 202 nhà C1</t>
  </si>
  <si>
    <t>402, 408 nhà B2</t>
  </si>
  <si>
    <t>201-A2</t>
  </si>
  <si>
    <t>3 pt</t>
  </si>
  <si>
    <t>401, 402, 403 nhà A2</t>
  </si>
  <si>
    <t>601, 602, 603 nhà A2</t>
  </si>
  <si>
    <t>201-B2</t>
  </si>
  <si>
    <t>401, 402, 403, 404, 405 nhà C1</t>
  </si>
  <si>
    <t>Các Hội trường tầng 1, tầng 2 nhà B2</t>
  </si>
  <si>
    <t>HT3-C1</t>
  </si>
  <si>
    <t>301, 302, 306 nhà B2</t>
  </si>
  <si>
    <t xml:space="preserve"> - Lưu: HCTH, ĐT,VHùng.</t>
  </si>
  <si>
    <t>Khóa - Số lượng                                          (bao gồm cả học lại)</t>
  </si>
  <si>
    <t>Toán cao cấp (*)</t>
  </si>
  <si>
    <t>Logic học đại cương (*)</t>
  </si>
  <si>
    <t>Tư tưởng Hồ Chí Minh (*)</t>
  </si>
  <si>
    <t>Đường lối lãnh đạo của ĐCSVN (*)</t>
  </si>
  <si>
    <t>Học kỳ I (2017 - 2018)</t>
  </si>
  <si>
    <t>QH.17   968</t>
  </si>
  <si>
    <t>QH.16 (721) 59</t>
  </si>
  <si>
    <t>QH.15 (KTĐN) 25</t>
  </si>
  <si>
    <t>INE1050</t>
  </si>
  <si>
    <t xml:space="preserve">Kinh tế vi mô </t>
  </si>
  <si>
    <t>QH.15 (KT) 26</t>
  </si>
  <si>
    <t>QH14  (QTH)  78</t>
  </si>
  <si>
    <t>QH.14 (KTĐN) 66</t>
  </si>
  <si>
    <t>QH.14 (KTĐN) 70</t>
  </si>
  <si>
    <t>QH.14 (KTĐN) 64</t>
  </si>
  <si>
    <t>QH.14 (KTĐN) 62</t>
  </si>
  <si>
    <t>Phương pháp nghiên cứu khoa học
 (học bằng tiếng Anh)</t>
  </si>
  <si>
    <t>Phương pháp nghiên cứu khoa học 
(học bằng tiếng Việt)</t>
  </si>
  <si>
    <t>RUS1001</t>
  </si>
  <si>
    <t>Địa lý đại cương</t>
  </si>
  <si>
    <t>MAT1101</t>
  </si>
  <si>
    <t>Xác suất thống kê</t>
  </si>
  <si>
    <t>Ngoại ngữ 2 - Tiếng Anh CS1 (A1)</t>
  </si>
  <si>
    <t>Ngoại ngữ 2 - Tiếng Anh CS2 (A2)</t>
  </si>
  <si>
    <t>Ngoại ngữ 2 - Tiếng Anh CS3 (B1)</t>
  </si>
  <si>
    <t>Ngoại ngữ 2 - Tiếng Pháp CS1 (A1)</t>
  </si>
  <si>
    <t>Ngoại ngữ 2 - Tiếng Pháp CS2 (A2)</t>
  </si>
  <si>
    <t>FLF1306</t>
  </si>
  <si>
    <t>Ngoại ngữ 2 - Tiếng Pháp CS3 (B1)</t>
  </si>
  <si>
    <t>Ngoại ngữ 2 -Tiếng Trung Quốc CS1 (A1)</t>
  </si>
  <si>
    <t>Ngoại ngữ 2 -Tiếng Trung Quốc CS2 (A2)</t>
  </si>
  <si>
    <t>FLF1406</t>
  </si>
  <si>
    <t>Ngoại ngữ 2 - Tiếng Trung Quốc CS3 (B1)</t>
  </si>
  <si>
    <t>Ngoại ngữ 2 - Tiếng Nhật CS1 (A1)</t>
  </si>
  <si>
    <t>FLF1606</t>
  </si>
  <si>
    <t>Ngoại ngữ 2 - Tiếng Nhật CS2 (A2)</t>
  </si>
  <si>
    <t>Ngoại ngữ 2 - Tiếng Nhật CS3 (B1)</t>
  </si>
  <si>
    <t>FLF1608</t>
  </si>
  <si>
    <t>Ngoại ngữ 2 - Tiếng Nhật CS4 (B2)</t>
  </si>
  <si>
    <t>Ngoại ngữ 2 - Tiếng Hàn Quốc CS1 (A1)</t>
  </si>
  <si>
    <t>FLF1706</t>
  </si>
  <si>
    <t>Ngoại ngữ 2 - Tiếng Hàn Quốc CS2 (A2)</t>
  </si>
  <si>
    <t>Ngoại ngữ 2- Tiếng Hàn Quốc CS3 (B1)</t>
  </si>
  <si>
    <t>Ngoại ngữ 2 - Tiếng Đức CS1 (A1)</t>
  </si>
  <si>
    <t>Ngoại ngữ 2 - Tiếng Thái CS1 (A1)</t>
  </si>
  <si>
    <t>FLF1906</t>
  </si>
  <si>
    <t>Ngoại ngữ 2 - Tiếng Thái CS2 (A2)</t>
  </si>
  <si>
    <t>Ngoại ngữ 2 - Tiếng Thái CS3 (B1)</t>
  </si>
  <si>
    <t>FLF1506</t>
  </si>
  <si>
    <t>Ngoại ngữ 2 - Tiếng Đức CS2 (A2)</t>
  </si>
  <si>
    <t>Ngoại ngữ 2 - Tiếng Đức  CS3 (B1)</t>
  </si>
  <si>
    <t>Kinh tế vĩ mô</t>
  </si>
  <si>
    <t>ENG3080</t>
  </si>
  <si>
    <t>Quản trị văn phòng</t>
  </si>
  <si>
    <t>QH14 (NNAnh-QTH)   79</t>
  </si>
  <si>
    <t>Phương pháp nghiên cứu khoa học
 (học bằng tiếng pháp)</t>
  </si>
  <si>
    <t>QH. 14, 15, 16, 17  kết thúc: kết thúc 03/12/2017</t>
  </si>
  <si>
    <t>Thứ Hai 11/12/2017</t>
  </si>
  <si>
    <t>Thứ Ba
12/12/2017</t>
  </si>
  <si>
    <t>Thứ Tư
13/12/2017</t>
  </si>
  <si>
    <t>Thứ Năm
14/12/2017</t>
  </si>
  <si>
    <t>Thứ Sáu
15/12/2017</t>
  </si>
  <si>
    <t>Giáo dục học (thi trên máy)</t>
  </si>
  <si>
    <t>Chủ nhật 
10/12/2017</t>
  </si>
  <si>
    <t xml:space="preserve"> 1,2,3,4</t>
  </si>
  <si>
    <t>INT1004</t>
  </si>
  <si>
    <t>Cơ sở văn hóa Việt Nam 
(thi trên máy)</t>
  </si>
  <si>
    <t>Những Ng.lý CB của 
CN Mác Lênin 1(*)</t>
  </si>
  <si>
    <t>Nhập môn Việt ngữ học 
(thi trên máy)</t>
  </si>
  <si>
    <t>2HT</t>
  </si>
  <si>
    <t>3HT</t>
  </si>
  <si>
    <t>1HT</t>
  </si>
  <si>
    <t>1HT, 1P</t>
  </si>
  <si>
    <t>Những Ng.lý CB của 
CN Mác Lênin 2 (*)</t>
  </si>
  <si>
    <t>6HT</t>
  </si>
  <si>
    <t>4HT</t>
  </si>
  <si>
    <t>1P</t>
  </si>
  <si>
    <t>KTA</t>
  </si>
  <si>
    <t xml:space="preserve">K Trung </t>
  </si>
  <si>
    <t>K.Hàn Quốc</t>
  </si>
  <si>
    <t>SPAnh</t>
  </si>
  <si>
    <t>QH.15 (QTH)  60</t>
  </si>
  <si>
    <t>QH.15 (NN - DL)   37</t>
  </si>
  <si>
    <t>Thứ Bảy
09/12/2017</t>
  </si>
  <si>
    <t>Thứ Ba
26/12/2017</t>
  </si>
  <si>
    <t>Thứ Năm
21/12/2017</t>
  </si>
  <si>
    <t>5HT</t>
  </si>
  <si>
    <t>Thứ Tư
20/12/2017</t>
  </si>
  <si>
    <t>Thứ Ba
19/12/2017</t>
  </si>
  <si>
    <t>Thứ Hai
18/12/2017</t>
  </si>
  <si>
    <t>Thứ Hai
25/12/2017</t>
  </si>
  <si>
    <t>TTCN
TT&amp;TT&amp;HL</t>
  </si>
  <si>
    <t>Ca 1: 07g30 tập trung CBCT, 08g00 tính giờ làm bài</t>
  </si>
  <si>
    <t>Ca 2: 09g30 tập trung CBCT, 10g00 tính giờ làm bài</t>
  </si>
  <si>
    <t>Ca 3: 13g00 tập trung CBCT, 13g30 tính giờ làm bài</t>
  </si>
  <si>
    <t>NN&amp;VHVN 3, 
Tin học:1</t>
  </si>
  <si>
    <t xml:space="preserve">17
</t>
  </si>
  <si>
    <t>17</t>
  </si>
  <si>
    <t>BM Tâm lý GD: 3
Tin học: 1</t>
  </si>
  <si>
    <t>Làm tiểu luận không thi</t>
  </si>
  <si>
    <t>Cơ sở văn hóa Việt Nam 
(Lớp học bằng tiếng Anh)</t>
  </si>
  <si>
    <t>QH.15 (SP) 281</t>
  </si>
  <si>
    <t>Khoa Pháp lên lịch và tổ chức thi</t>
  </si>
  <si>
    <t xml:space="preserve">
K. SP Anh lên lịch và tổ chức thi</t>
  </si>
  <si>
    <t>K. Nga lên lịch và tổ chức thi</t>
  </si>
  <si>
    <t>9HT</t>
  </si>
  <si>
    <t>NN&amp;VHVN 3  
Tin học: 1</t>
  </si>
  <si>
    <t>QH16 (KTĐN) 61</t>
  </si>
  <si>
    <t>Thứ Sáu
22/12/2017</t>
  </si>
  <si>
    <t>Thứ Tư
27/12/2017</t>
  </si>
  <si>
    <t>201, 202, 203 nhà C1</t>
  </si>
  <si>
    <t>HT4, HT5, HT6 nhà B2</t>
  </si>
  <si>
    <t>HT7, HT8 nhà B2</t>
  </si>
  <si>
    <t>HT7 nhà B2</t>
  </si>
  <si>
    <t>HT4 nhà B2</t>
  </si>
  <si>
    <t>HT10, HT11, HT12, HT13 nhà B2</t>
  </si>
  <si>
    <t>201, 202, 203, 204, 205, 206 nhà C1</t>
  </si>
  <si>
    <t>711 nhà A2</t>
  </si>
  <si>
    <t>510, 511, 512 nhà A2</t>
  </si>
  <si>
    <t>201 nhà C1</t>
  </si>
  <si>
    <t>501, 502, 503 nhà A2</t>
  </si>
  <si>
    <t>701, 702 nhà A2</t>
  </si>
  <si>
    <t>601, 602 nhà A2</t>
  </si>
  <si>
    <t>512 nhà A2</t>
  </si>
  <si>
    <t>704 nhà A2</t>
  </si>
  <si>
    <t>201, 202, 203, 204 nhà C1</t>
  </si>
  <si>
    <t>701, 702, 703, 704 nhà A2</t>
  </si>
  <si>
    <t>610, 611 nhà A2</t>
  </si>
  <si>
    <t>HT5 nhà B2</t>
  </si>
  <si>
    <t>Số lượt
 thư ký điều động</t>
  </si>
  <si>
    <t>Số lượt cán bộ
 điều động</t>
  </si>
  <si>
    <t xml:space="preserve">Trung </t>
  </si>
  <si>
    <t xml:space="preserve">Pháp </t>
  </si>
  <si>
    <r>
      <t xml:space="preserve">Phòng máy B3
</t>
    </r>
    <r>
      <rPr>
        <sz val="12"/>
        <rFont val="Tahoma"/>
        <family val="2"/>
      </rPr>
      <t>(Có thông báo riêng)</t>
    </r>
    <r>
      <rPr>
        <b/>
        <sz val="12"/>
        <rFont val="Tahoma"/>
        <family val="2"/>
      </rPr>
      <t xml:space="preserve">
</t>
    </r>
  </si>
  <si>
    <t xml:space="preserve">NN&amp;VH CNNTA </t>
  </si>
  <si>
    <t xml:space="preserve">Ả Rập 
</t>
  </si>
  <si>
    <t>Thi NN2 toàn ĐHQG: 20/12/2017(A1); 21/12/2017 (A2); 22/12/2017 (B1);  27/12/2017 (B2)</t>
  </si>
  <si>
    <t>Thi hết môn chung ĐHNN từ 11/12/2017 đến hết ngày 27/12/2017</t>
  </si>
  <si>
    <t xml:space="preserve">Bm
Tin
</t>
  </si>
  <si>
    <t xml:space="preserve">Nơi nhận: </t>
  </si>
  <si>
    <t xml:space="preserve">  KT. TRƯỞNG PHÒNG ĐÀO TẠO</t>
  </si>
  <si>
    <t xml:space="preserve">             TL. HIỆU TRƯỞNG</t>
  </si>
  <si>
    <t>Tổng cộng: 52 kỳ thi</t>
  </si>
  <si>
    <t xml:space="preserve"> - Lưu: HCTH, ĐT, Lh15.</t>
  </si>
  <si>
    <t xml:space="preserve">        PHÓ TRƯỞNG PHÒNG </t>
  </si>
  <si>
    <t xml:space="preserve">                 THỜI GIAN THI</t>
  </si>
  <si>
    <t xml:space="preserve">       LỊCH THI MÔN CHUNG HỌC KỲ I NĂM HỌC 2017 - 2018</t>
  </si>
  <si>
    <t xml:space="preserve">      Nguyễn Việt Hùng</t>
  </si>
  <si>
    <t>201, HT4 nhà B2</t>
  </si>
  <si>
    <t>HT7, HT8, HT9, 402, HT10, HT11, 408, HT12, HT13 (nhà B2)</t>
  </si>
  <si>
    <t xml:space="preserve"> HT5, HT6 nhà B2</t>
  </si>
  <si>
    <r>
      <t xml:space="preserve">Phòng máy B3
</t>
    </r>
    <r>
      <rPr>
        <sz val="12"/>
        <rFont val="Tahoma"/>
        <family val="2"/>
      </rPr>
      <t xml:space="preserve">(có thông báo riêng) </t>
    </r>
  </si>
  <si>
    <r>
      <t xml:space="preserve">Phòng máy B3
</t>
    </r>
    <r>
      <rPr>
        <sz val="12"/>
        <rFont val="Tahoma"/>
        <family val="2"/>
      </rPr>
      <t>(có thông báo riêng)</t>
    </r>
  </si>
  <si>
    <r>
      <t xml:space="preserve">Phòng máy B3
</t>
    </r>
    <r>
      <rPr>
        <sz val="12"/>
        <rFont val="Tahoma"/>
        <family val="2"/>
      </rPr>
      <t xml:space="preserve">(có thông báo riêng) </t>
    </r>
    <r>
      <rPr>
        <b/>
        <sz val="12"/>
        <rFont val="Tahoma"/>
        <family val="2"/>
      </rPr>
      <t xml:space="preserve">
</t>
    </r>
  </si>
  <si>
    <t>35
(tập trung P508)</t>
  </si>
  <si>
    <t>27
(tập trung P308)</t>
  </si>
  <si>
    <t>20
(tập trung P308)</t>
  </si>
  <si>
    <t>27
(tập trung P508)</t>
  </si>
  <si>
    <t>501-512 (trừ 505); 601-611 (trừ 605); 701-711 (trừ 705, 710) và P801 nhà A2</t>
  </si>
  <si>
    <t>201-208 (trừ 205); 301-307 (trừ 305); 401-408 (trừ 405) nhà A2</t>
  </si>
  <si>
    <t>501-512(trừ 505); 601-611 (trừ 605); 701-711 (trừ 705, 710); 801-811 (trừ 805) nhà A2</t>
  </si>
  <si>
    <t xml:space="preserve">101-107; 201-208 (trừ 205); 301-307(trừ 305, 308); 401-408 (trừ 405) nhà A2
</t>
  </si>
  <si>
    <t>201-208 (trừ 205); 301-307 (trừ 305); 401-406 (trừ 405) nhà A2</t>
  </si>
  <si>
    <t>701, 702, 703, 704, 706 nhà A2</t>
  </si>
  <si>
    <t>601, 602, 603, 604, nhà A2</t>
  </si>
  <si>
    <t>301-307 (trừ 305)</t>
  </si>
  <si>
    <t>301-307 (trừ 305) và 201, 202 nhà A2</t>
  </si>
  <si>
    <t xml:space="preserve">502-510 (trừ 501, 505) nhà A2 </t>
  </si>
  <si>
    <t>Hàn Quốc</t>
  </si>
  <si>
    <t>NN&amp;VH CNNTA</t>
  </si>
  <si>
    <t>601-611 (trừ 605); 701-711 (trừ 705, 710) và 801, 802, 803 nhà A2</t>
  </si>
  <si>
    <t>20
(tập trung P508)</t>
  </si>
  <si>
    <t>HT9, HT10, HT11, HT12, HT13 nhà B2</t>
  </si>
  <si>
    <t xml:space="preserve">BM NN&amp;VHVN     </t>
  </si>
  <si>
    <t>HT9,HT10,HT11, HT12, HT13, và 402, 408 nhà B2</t>
  </si>
  <si>
    <t>501, 502, 503, 504, 506 nhà A2</t>
  </si>
  <si>
    <t>601, 602, 603, 604 nhà A2</t>
  </si>
  <si>
    <t>HIS1052B</t>
  </si>
  <si>
    <t>INE3004</t>
  </si>
  <si>
    <t>Tin học cơ sở 2 (thi trên máy)</t>
  </si>
  <si>
    <t xml:space="preserve">SP Anh </t>
  </si>
  <si>
    <t xml:space="preserve">SPAnh </t>
  </si>
  <si>
    <t xml:space="preserve">Nga </t>
  </si>
  <si>
    <t xml:space="preserve">SP Anh  </t>
  </si>
  <si>
    <t xml:space="preserve">Đức   </t>
  </si>
  <si>
    <t xml:space="preserve">Nhật   </t>
  </si>
  <si>
    <t>Nhật</t>
  </si>
  <si>
    <t xml:space="preserve">Ả Rập </t>
  </si>
  <si>
    <t xml:space="preserve">Nhật  </t>
  </si>
  <si>
    <t>(Phụ lục kèm theo Công văn  1190/ĐHNN-ĐT, ngày   09/10 /2017)</t>
  </si>
  <si>
    <t xml:space="preserve">      (đã ký)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</si>
</sst>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</numFmts>
  <fonts count="66">
    <font>
      <sz val="12"/>
      <name val="Times New Roman"/>
      <family val="1"/>
    </font>
    <font>
      <sz val="12"/>
      <color indexed="8"/>
      <name val="Times New Roman"/>
      <family val="2"/>
    </font>
    <font>
      <b/>
      <sz val="10"/>
      <name val="Tahoma"/>
      <family val="2"/>
    </font>
    <font>
      <sz val="10"/>
      <name val="Tahoma"/>
      <family val="2"/>
    </font>
    <font>
      <i/>
      <sz val="10"/>
      <name val="Tahoma"/>
      <family val="2"/>
    </font>
    <font>
      <sz val="10"/>
      <name val="Arial"/>
      <family val="2"/>
    </font>
    <font>
      <sz val="10"/>
      <name val="Times New Roman"/>
      <family val="1"/>
    </font>
    <font>
      <b/>
      <sz val="11"/>
      <name val="Tahoma"/>
      <family val="2"/>
    </font>
    <font>
      <u val="single"/>
      <sz val="10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name val="Tahoma"/>
      <family val="2"/>
    </font>
    <font>
      <b/>
      <sz val="14"/>
      <name val="Tahoma"/>
      <family val="2"/>
    </font>
    <font>
      <b/>
      <sz val="16"/>
      <name val="Tahoma"/>
      <family val="2"/>
    </font>
    <font>
      <sz val="14"/>
      <name val="Tahoma"/>
      <family val="2"/>
    </font>
    <font>
      <b/>
      <i/>
      <sz val="14"/>
      <name val="Tahoma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sz val="11"/>
      <color indexed="8"/>
      <name val="Calibri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sz val="10"/>
      <color indexed="9"/>
      <name val="Tahoma"/>
      <family val="2"/>
    </font>
    <font>
      <sz val="10"/>
      <color indexed="10"/>
      <name val="Tahoma"/>
      <family val="2"/>
    </font>
    <font>
      <b/>
      <sz val="10"/>
      <color indexed="10"/>
      <name val="Tahoma"/>
      <family val="2"/>
    </font>
    <font>
      <b/>
      <sz val="10"/>
      <color indexed="8"/>
      <name val="Tahoma"/>
      <family val="2"/>
    </font>
    <font>
      <sz val="12"/>
      <color indexed="8"/>
      <name val="Tahoma"/>
      <family val="2"/>
    </font>
    <font>
      <b/>
      <sz val="14"/>
      <color indexed="8"/>
      <name val="Tahoma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sz val="11"/>
      <color theme="1"/>
      <name val="Calibri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sz val="10"/>
      <color theme="0"/>
      <name val="Tahoma"/>
      <family val="2"/>
    </font>
    <font>
      <sz val="10"/>
      <color rgb="FFFF0000"/>
      <name val="Tahoma"/>
      <family val="2"/>
    </font>
    <font>
      <b/>
      <sz val="10"/>
      <color rgb="FFFF0000"/>
      <name val="Tahoma"/>
      <family val="2"/>
    </font>
    <font>
      <b/>
      <sz val="10"/>
      <color theme="1"/>
      <name val="Tahoma"/>
      <family val="2"/>
    </font>
    <font>
      <sz val="12"/>
      <color theme="1"/>
      <name val="Tahoma"/>
      <family val="2"/>
    </font>
    <font>
      <b/>
      <sz val="14"/>
      <color theme="1"/>
      <name val="Tahoma"/>
      <family val="2"/>
    </font>
    <font>
      <b/>
      <sz val="8"/>
      <name val="Times New Roman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41" fillId="0" borderId="0" applyFont="0" applyFill="0" applyBorder="0" applyAlignment="0" applyProtection="0"/>
    <xf numFmtId="41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2" fontId="4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54" fillId="0" borderId="0">
      <alignment/>
      <protection/>
    </xf>
    <xf numFmtId="0" fontId="0" fillId="0" borderId="0">
      <alignment/>
      <protection/>
    </xf>
    <xf numFmtId="0" fontId="41" fillId="32" borderId="7" applyNumberFormat="0" applyFont="0" applyAlignment="0" applyProtection="0"/>
    <xf numFmtId="0" fontId="55" fillId="27" borderId="8" applyNumberFormat="0" applyAlignment="0" applyProtection="0"/>
    <xf numFmtId="9" fontId="41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90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49" fontId="3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vertical="center"/>
    </xf>
    <xf numFmtId="49" fontId="2" fillId="0" borderId="14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left" vertical="center" wrapText="1"/>
    </xf>
    <xf numFmtId="49" fontId="2" fillId="0" borderId="0" xfId="0" applyNumberFormat="1" applyFont="1" applyFill="1" applyAlignment="1">
      <alignment vertical="center"/>
    </xf>
    <xf numFmtId="0" fontId="2" fillId="33" borderId="14" xfId="0" applyFont="1" applyFill="1" applyBorder="1" applyAlignment="1">
      <alignment horizontal="center" vertical="center"/>
    </xf>
    <xf numFmtId="0" fontId="6" fillId="0" borderId="0" xfId="56" applyFont="1" applyBorder="1">
      <alignment/>
      <protection/>
    </xf>
    <xf numFmtId="0" fontId="3" fillId="0" borderId="12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vertical="center" wrapText="1" shrinkToFit="1"/>
    </xf>
    <xf numFmtId="0" fontId="3" fillId="0" borderId="14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 shrinkToFit="1"/>
    </xf>
    <xf numFmtId="0" fontId="59" fillId="0" borderId="0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 wrapText="1" shrinkToFit="1"/>
    </xf>
    <xf numFmtId="0" fontId="60" fillId="0" borderId="14" xfId="0" applyFont="1" applyFill="1" applyBorder="1" applyAlignment="1">
      <alignment vertical="center"/>
    </xf>
    <xf numFmtId="0" fontId="60" fillId="33" borderId="14" xfId="0" applyFont="1" applyFill="1" applyBorder="1" applyAlignment="1">
      <alignment vertical="center" wrapText="1"/>
    </xf>
    <xf numFmtId="0" fontId="60" fillId="0" borderId="14" xfId="0" applyFont="1" applyFill="1" applyBorder="1" applyAlignment="1">
      <alignment vertical="center" wrapText="1"/>
    </xf>
    <xf numFmtId="0" fontId="61" fillId="34" borderId="14" xfId="0" applyFont="1" applyFill="1" applyBorder="1" applyAlignment="1">
      <alignment horizontal="center" vertical="center"/>
    </xf>
    <xf numFmtId="0" fontId="60" fillId="0" borderId="10" xfId="0" applyFont="1" applyFill="1" applyBorder="1" applyAlignment="1">
      <alignment horizontal="left" vertical="center" wrapText="1"/>
    </xf>
    <xf numFmtId="0" fontId="61" fillId="35" borderId="14" xfId="0" applyFont="1" applyFill="1" applyBorder="1" applyAlignment="1">
      <alignment horizontal="center" vertical="center"/>
    </xf>
    <xf numFmtId="0" fontId="60" fillId="35" borderId="14" xfId="0" applyFont="1" applyFill="1" applyBorder="1" applyAlignment="1">
      <alignment vertical="center" wrapText="1"/>
    </xf>
    <xf numFmtId="49" fontId="2" fillId="0" borderId="15" xfId="0" applyNumberFormat="1" applyFont="1" applyFill="1" applyBorder="1" applyAlignment="1">
      <alignment vertical="center" wrapText="1"/>
    </xf>
    <xf numFmtId="49" fontId="2" fillId="0" borderId="12" xfId="0" applyNumberFormat="1" applyFont="1" applyFill="1" applyBorder="1" applyAlignment="1">
      <alignment vertical="center" wrapText="1"/>
    </xf>
    <xf numFmtId="0" fontId="62" fillId="0" borderId="14" xfId="0" applyFont="1" applyFill="1" applyBorder="1" applyAlignment="1">
      <alignment horizontal="center" vertical="center"/>
    </xf>
    <xf numFmtId="0" fontId="62" fillId="0" borderId="0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vertical="center" wrapText="1"/>
    </xf>
    <xf numFmtId="0" fontId="11" fillId="0" borderId="14" xfId="0" applyFont="1" applyFill="1" applyBorder="1" applyAlignment="1">
      <alignment horizontal="left" vertical="center"/>
    </xf>
    <xf numFmtId="0" fontId="11" fillId="0" borderId="0" xfId="0" applyFont="1" applyFill="1" applyAlignment="1">
      <alignment vertical="center"/>
    </xf>
    <xf numFmtId="0" fontId="12" fillId="0" borderId="14" xfId="0" applyFont="1" applyFill="1" applyBorder="1" applyAlignment="1">
      <alignment horizontal="center" vertical="center"/>
    </xf>
    <xf numFmtId="0" fontId="63" fillId="0" borderId="14" xfId="0" applyFont="1" applyFill="1" applyBorder="1" applyAlignment="1">
      <alignment vertical="center"/>
    </xf>
    <xf numFmtId="0" fontId="11" fillId="0" borderId="14" xfId="0" applyFont="1" applyFill="1" applyBorder="1" applyAlignment="1">
      <alignment horizontal="left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63" fillId="33" borderId="14" xfId="0" applyFont="1" applyFill="1" applyBorder="1" applyAlignment="1">
      <alignment vertical="center" wrapText="1"/>
    </xf>
    <xf numFmtId="0" fontId="63" fillId="0" borderId="14" xfId="0" applyFont="1" applyFill="1" applyBorder="1" applyAlignment="1">
      <alignment vertical="center" wrapText="1"/>
    </xf>
    <xf numFmtId="16" fontId="12" fillId="0" borderId="14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63" fillId="0" borderId="10" xfId="0" applyFont="1" applyFill="1" applyBorder="1" applyAlignment="1">
      <alignment vertical="center" wrapText="1"/>
    </xf>
    <xf numFmtId="0" fontId="63" fillId="0" borderId="1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/>
    </xf>
    <xf numFmtId="49" fontId="12" fillId="0" borderId="0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49" fontId="12" fillId="0" borderId="14" xfId="0" applyNumberFormat="1" applyFont="1" applyFill="1" applyBorder="1" applyAlignment="1">
      <alignment horizontal="center" vertical="center" wrapText="1"/>
    </xf>
    <xf numFmtId="0" fontId="62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vertical="center"/>
    </xf>
    <xf numFmtId="49" fontId="3" fillId="0" borderId="14" xfId="0" applyNumberFormat="1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49" fontId="2" fillId="0" borderId="14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2" fillId="0" borderId="14" xfId="0" applyFont="1" applyFill="1" applyBorder="1" applyAlignment="1">
      <alignment horizontal="left" vertical="center" wrapText="1"/>
    </xf>
    <xf numFmtId="0" fontId="12" fillId="0" borderId="14" xfId="0" applyFont="1" applyFill="1" applyBorder="1" applyAlignment="1">
      <alignment vertical="center" wrapText="1"/>
    </xf>
    <xf numFmtId="0" fontId="3" fillId="33" borderId="0" xfId="0" applyFont="1" applyFill="1" applyAlignment="1">
      <alignment horizontal="center" vertical="center"/>
    </xf>
    <xf numFmtId="0" fontId="2" fillId="33" borderId="14" xfId="0" applyFont="1" applyFill="1" applyBorder="1" applyAlignment="1">
      <alignment horizontal="center" vertical="center" wrapText="1" shrinkToFit="1"/>
    </xf>
    <xf numFmtId="0" fontId="3" fillId="33" borderId="14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/>
    </xf>
    <xf numFmtId="0" fontId="11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vertical="center" wrapText="1"/>
    </xf>
    <xf numFmtId="0" fontId="63" fillId="33" borderId="12" xfId="0" applyFont="1" applyFill="1" applyBorder="1" applyAlignment="1">
      <alignment vertical="center" wrapText="1"/>
    </xf>
    <xf numFmtId="0" fontId="14" fillId="0" borderId="0" xfId="0" applyFont="1" applyFill="1" applyAlignment="1">
      <alignment horizontal="left" vertical="center"/>
    </xf>
    <xf numFmtId="0" fontId="7" fillId="0" borderId="0" xfId="0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49" fontId="7" fillId="0" borderId="0" xfId="0" applyNumberFormat="1" applyFont="1" applyFill="1" applyAlignment="1">
      <alignment horizontal="left" vertical="center"/>
    </xf>
    <xf numFmtId="0" fontId="12" fillId="0" borderId="0" xfId="0" applyFont="1" applyFill="1" applyBorder="1" applyAlignment="1">
      <alignment horizontal="left"/>
    </xf>
    <xf numFmtId="0" fontId="15" fillId="0" borderId="0" xfId="0" applyFont="1" applyFill="1" applyAlignment="1">
      <alignment horizontal="left" vertical="center"/>
    </xf>
    <xf numFmtId="0" fontId="12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center" vertical="center"/>
    </xf>
    <xf numFmtId="49" fontId="14" fillId="0" borderId="0" xfId="0" applyNumberFormat="1" applyFont="1" applyFill="1" applyBorder="1" applyAlignment="1">
      <alignment horizontal="center" vertical="center" wrapText="1"/>
    </xf>
    <xf numFmtId="0" fontId="64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left" vertical="center"/>
    </xf>
    <xf numFmtId="0" fontId="16" fillId="33" borderId="0" xfId="0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17" fillId="0" borderId="0" xfId="0" applyFont="1" applyFill="1" applyBorder="1" applyAlignment="1">
      <alignment horizontal="left" vertical="center"/>
    </xf>
    <xf numFmtId="49" fontId="12" fillId="0" borderId="14" xfId="0" applyNumberFormat="1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center" vertical="center" wrapText="1"/>
    </xf>
    <xf numFmtId="49" fontId="12" fillId="0" borderId="15" xfId="0" applyNumberFormat="1" applyFont="1" applyFill="1" applyBorder="1" applyAlignment="1">
      <alignment horizontal="center" vertical="center" wrapText="1"/>
    </xf>
    <xf numFmtId="49" fontId="12" fillId="0" borderId="12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left" vertical="center" wrapText="1"/>
    </xf>
    <xf numFmtId="0" fontId="12" fillId="0" borderId="12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/>
    </xf>
    <xf numFmtId="0" fontId="11" fillId="0" borderId="12" xfId="0" applyFont="1" applyFill="1" applyBorder="1" applyAlignment="1">
      <alignment horizontal="left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1" fillId="0" borderId="12" xfId="0" applyFont="1" applyFill="1" applyBorder="1" applyAlignment="1">
      <alignment horizontal="left" vertical="center" wrapText="1"/>
    </xf>
    <xf numFmtId="49" fontId="12" fillId="0" borderId="16" xfId="0" applyNumberFormat="1" applyFont="1" applyFill="1" applyBorder="1" applyAlignment="1">
      <alignment horizontal="center" vertical="center" wrapText="1"/>
    </xf>
    <xf numFmtId="49" fontId="12" fillId="0" borderId="17" xfId="0" applyNumberFormat="1" applyFont="1" applyFill="1" applyBorder="1" applyAlignment="1">
      <alignment horizontal="center" vertical="center" wrapText="1"/>
    </xf>
    <xf numFmtId="49" fontId="12" fillId="0" borderId="18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71"/>
  <sheetViews>
    <sheetView tabSelected="1" zoomScaleSheetLayoutView="80" workbookViewId="0" topLeftCell="H1">
      <selection activeCell="Q11" sqref="Q11"/>
    </sheetView>
  </sheetViews>
  <sheetFormatPr defaultColWidth="9.00390625" defaultRowHeight="24.75" customHeight="1"/>
  <cols>
    <col min="1" max="1" width="4.625" style="1" customWidth="1"/>
    <col min="2" max="2" width="10.375" style="2" customWidth="1"/>
    <col min="3" max="3" width="30.75390625" style="3" customWidth="1"/>
    <col min="4" max="4" width="4.50390625" style="6" customWidth="1"/>
    <col min="5" max="5" width="17.00390625" style="1" customWidth="1"/>
    <col min="6" max="6" width="8.50390625" style="4" customWidth="1"/>
    <col min="7" max="7" width="15.00390625" style="5" customWidth="1"/>
    <col min="8" max="8" width="9.625" style="4" customWidth="1"/>
    <col min="9" max="9" width="18.875" style="1" customWidth="1"/>
    <col min="10" max="10" width="12.00390625" style="2" customWidth="1"/>
    <col min="11" max="11" width="8.125" style="84" customWidth="1"/>
    <col min="12" max="12" width="7.00390625" style="84" customWidth="1"/>
    <col min="13" max="14" width="7.875" style="6" customWidth="1"/>
    <col min="15" max="16" width="5.75390625" style="6" customWidth="1"/>
    <col min="17" max="18" width="7.875" style="6" customWidth="1"/>
    <col min="19" max="20" width="6.75390625" style="6" customWidth="1"/>
    <col min="21" max="21" width="6.125" style="6" customWidth="1"/>
    <col min="22" max="22" width="5.375" style="6" customWidth="1"/>
    <col min="23" max="23" width="5.875" style="6" customWidth="1"/>
    <col min="24" max="24" width="7.875" style="6" customWidth="1"/>
    <col min="25" max="25" width="7.625" style="6" customWidth="1"/>
    <col min="26" max="26" width="8.125" style="103" customWidth="1"/>
    <col min="27" max="16384" width="9.00390625" style="3" customWidth="1"/>
  </cols>
  <sheetData>
    <row r="1" spans="10:26" ht="32.25" customHeight="1">
      <c r="J1" s="123" t="s">
        <v>457</v>
      </c>
      <c r="Z1" s="6"/>
    </row>
    <row r="2" spans="2:26" ht="23.25" customHeight="1">
      <c r="B2" s="124" t="s">
        <v>0</v>
      </c>
      <c r="J2" s="117" t="s">
        <v>500</v>
      </c>
      <c r="Z2" s="6"/>
    </row>
    <row r="3" spans="2:26" ht="33" customHeight="1">
      <c r="B3" s="118" t="s">
        <v>1</v>
      </c>
      <c r="D3" s="119" t="s">
        <v>367</v>
      </c>
      <c r="K3" s="117" t="s">
        <v>456</v>
      </c>
      <c r="L3" s="120"/>
      <c r="Z3" s="6"/>
    </row>
    <row r="4" spans="2:26" ht="27" customHeight="1">
      <c r="B4" s="118" t="s">
        <v>3</v>
      </c>
      <c r="D4" s="119" t="s">
        <v>447</v>
      </c>
      <c r="K4" s="121" t="s">
        <v>403</v>
      </c>
      <c r="Z4" s="6"/>
    </row>
    <row r="5" spans="2:26" ht="27" customHeight="1">
      <c r="B5" s="118" t="s">
        <v>5</v>
      </c>
      <c r="D5" s="119" t="s">
        <v>448</v>
      </c>
      <c r="K5" s="121" t="s">
        <v>404</v>
      </c>
      <c r="Z5" s="6"/>
    </row>
    <row r="6" spans="2:26" ht="27" customHeight="1">
      <c r="B6" s="118" t="s">
        <v>7</v>
      </c>
      <c r="D6" s="3"/>
      <c r="K6" s="121" t="s">
        <v>405</v>
      </c>
      <c r="Z6" s="6"/>
    </row>
    <row r="7" spans="2:4" ht="12" customHeight="1">
      <c r="B7" s="3"/>
      <c r="D7" s="9"/>
    </row>
    <row r="8" spans="1:26" s="1" customFormat="1" ht="16.5" customHeight="1">
      <c r="A8" s="150" t="s">
        <v>9</v>
      </c>
      <c r="B8" s="164" t="s">
        <v>10</v>
      </c>
      <c r="C8" s="150" t="s">
        <v>11</v>
      </c>
      <c r="D8" s="11" t="s">
        <v>12</v>
      </c>
      <c r="E8" s="10" t="s">
        <v>13</v>
      </c>
      <c r="F8" s="162" t="s">
        <v>14</v>
      </c>
      <c r="G8" s="12" t="s">
        <v>15</v>
      </c>
      <c r="H8" s="11" t="s">
        <v>12</v>
      </c>
      <c r="I8" s="11" t="s">
        <v>16</v>
      </c>
      <c r="J8" s="159" t="s">
        <v>17</v>
      </c>
      <c r="K8" s="161"/>
      <c r="L8" s="159" t="s">
        <v>18</v>
      </c>
      <c r="M8" s="160"/>
      <c r="N8" s="160"/>
      <c r="O8" s="160"/>
      <c r="P8" s="160"/>
      <c r="Q8" s="160"/>
      <c r="R8" s="160"/>
      <c r="S8" s="160"/>
      <c r="T8" s="160"/>
      <c r="U8" s="160"/>
      <c r="V8" s="160"/>
      <c r="W8" s="160"/>
      <c r="X8" s="160"/>
      <c r="Y8" s="160"/>
      <c r="Z8" s="161"/>
    </row>
    <row r="9" spans="1:26" s="4" customFormat="1" ht="61.5" customHeight="1">
      <c r="A9" s="151"/>
      <c r="B9" s="165"/>
      <c r="C9" s="151"/>
      <c r="D9" s="14" t="s">
        <v>19</v>
      </c>
      <c r="E9" s="15" t="s">
        <v>310</v>
      </c>
      <c r="F9" s="163"/>
      <c r="G9" s="16" t="s">
        <v>21</v>
      </c>
      <c r="H9" s="17" t="s">
        <v>22</v>
      </c>
      <c r="I9" s="14" t="s">
        <v>23</v>
      </c>
      <c r="J9" s="13" t="s">
        <v>24</v>
      </c>
      <c r="K9" s="85" t="s">
        <v>257</v>
      </c>
      <c r="L9" s="80" t="s">
        <v>25</v>
      </c>
      <c r="M9" s="18" t="s">
        <v>26</v>
      </c>
      <c r="N9" s="18" t="s">
        <v>27</v>
      </c>
      <c r="O9" s="18" t="s">
        <v>187</v>
      </c>
      <c r="P9" s="18" t="s">
        <v>261</v>
      </c>
      <c r="Q9" s="18" t="s">
        <v>262</v>
      </c>
      <c r="R9" s="18" t="s">
        <v>263</v>
      </c>
      <c r="S9" s="18" t="s">
        <v>253</v>
      </c>
      <c r="T9" s="18" t="s">
        <v>254</v>
      </c>
      <c r="U9" s="18" t="s">
        <v>28</v>
      </c>
      <c r="V9" s="41" t="s">
        <v>265</v>
      </c>
      <c r="W9" s="19" t="s">
        <v>449</v>
      </c>
      <c r="X9" s="19" t="s">
        <v>30</v>
      </c>
      <c r="Y9" s="18" t="s">
        <v>31</v>
      </c>
      <c r="Z9" s="104" t="s">
        <v>32</v>
      </c>
    </row>
    <row r="10" spans="1:26" s="98" customFormat="1" ht="27" customHeight="1">
      <c r="A10" s="93"/>
      <c r="B10" s="94"/>
      <c r="C10" s="95"/>
      <c r="D10" s="93"/>
      <c r="E10" s="95" t="s">
        <v>34</v>
      </c>
      <c r="F10" s="93"/>
      <c r="G10" s="96"/>
      <c r="H10" s="93"/>
      <c r="I10" s="26"/>
      <c r="J10" s="94"/>
      <c r="K10" s="97">
        <f>SUM(M10:Y10)</f>
        <v>474</v>
      </c>
      <c r="L10" s="93"/>
      <c r="M10" s="93">
        <v>123</v>
      </c>
      <c r="N10" s="93">
        <v>31</v>
      </c>
      <c r="O10" s="93">
        <v>97</v>
      </c>
      <c r="P10" s="93">
        <v>26</v>
      </c>
      <c r="Q10" s="93">
        <v>50</v>
      </c>
      <c r="R10" s="93">
        <v>53</v>
      </c>
      <c r="S10" s="93">
        <v>19</v>
      </c>
      <c r="T10" s="93">
        <v>32</v>
      </c>
      <c r="U10" s="93">
        <v>20</v>
      </c>
      <c r="V10" s="93">
        <v>10</v>
      </c>
      <c r="W10" s="93">
        <v>2</v>
      </c>
      <c r="X10" s="93">
        <v>6</v>
      </c>
      <c r="Y10" s="93">
        <v>5</v>
      </c>
      <c r="Z10" s="105"/>
    </row>
    <row r="11" spans="1:26" ht="27" customHeight="1">
      <c r="A11" s="20"/>
      <c r="B11" s="21"/>
      <c r="C11" s="22"/>
      <c r="D11" s="20"/>
      <c r="E11" s="112" t="s">
        <v>440</v>
      </c>
      <c r="F11" s="18"/>
      <c r="G11" s="23"/>
      <c r="H11" s="18"/>
      <c r="I11" s="22"/>
      <c r="J11" s="25"/>
      <c r="K11" s="86">
        <f>SUM(M11:Z11)</f>
        <v>79</v>
      </c>
      <c r="L11" s="86">
        <f>SUM(N11:AA11)</f>
        <v>70</v>
      </c>
      <c r="M11" s="86">
        <v>9</v>
      </c>
      <c r="N11" s="86">
        <v>4</v>
      </c>
      <c r="O11" s="86">
        <v>9</v>
      </c>
      <c r="P11" s="86">
        <v>3</v>
      </c>
      <c r="Q11" s="86">
        <v>6</v>
      </c>
      <c r="R11" s="86">
        <v>6</v>
      </c>
      <c r="S11" s="86">
        <v>5</v>
      </c>
      <c r="T11" s="86">
        <v>7</v>
      </c>
      <c r="U11" s="86">
        <v>5</v>
      </c>
      <c r="V11" s="86">
        <v>3</v>
      </c>
      <c r="W11" s="86">
        <v>11</v>
      </c>
      <c r="X11" s="86">
        <v>8</v>
      </c>
      <c r="Y11" s="86">
        <v>3</v>
      </c>
      <c r="Z11" s="106">
        <f>SUM(AB11:AO11)</f>
        <v>0</v>
      </c>
    </row>
    <row r="12" spans="1:26" ht="34.5" customHeight="1">
      <c r="A12" s="22"/>
      <c r="B12" s="21"/>
      <c r="C12" s="22" t="s">
        <v>315</v>
      </c>
      <c r="D12" s="20"/>
      <c r="E12" s="112" t="s">
        <v>441</v>
      </c>
      <c r="F12" s="18"/>
      <c r="G12" s="23"/>
      <c r="H12" s="20"/>
      <c r="I12" s="22"/>
      <c r="J12" s="21"/>
      <c r="K12" s="86">
        <f aca="true" t="shared" si="0" ref="K12:Z12">SUM(K13:K65)</f>
        <v>78</v>
      </c>
      <c r="L12" s="86">
        <f t="shared" si="0"/>
        <v>392</v>
      </c>
      <c r="M12" s="86">
        <f t="shared" si="0"/>
        <v>86</v>
      </c>
      <c r="N12" s="86">
        <f t="shared" si="0"/>
        <v>19</v>
      </c>
      <c r="O12" s="86">
        <f t="shared" si="0"/>
        <v>70</v>
      </c>
      <c r="P12" s="86">
        <f t="shared" si="0"/>
        <v>17</v>
      </c>
      <c r="Q12" s="86">
        <f t="shared" si="0"/>
        <v>37</v>
      </c>
      <c r="R12" s="86">
        <f t="shared" si="0"/>
        <v>41</v>
      </c>
      <c r="S12" s="86">
        <f t="shared" si="0"/>
        <v>4</v>
      </c>
      <c r="T12" s="86">
        <f t="shared" si="0"/>
        <v>19</v>
      </c>
      <c r="U12" s="86">
        <f t="shared" si="0"/>
        <v>15</v>
      </c>
      <c r="V12" s="86">
        <f t="shared" si="0"/>
        <v>4</v>
      </c>
      <c r="W12" s="86">
        <f t="shared" si="0"/>
        <v>0</v>
      </c>
      <c r="X12" s="86">
        <f t="shared" si="0"/>
        <v>6</v>
      </c>
      <c r="Y12" s="86">
        <f t="shared" si="0"/>
        <v>2</v>
      </c>
      <c r="Z12" s="86">
        <f t="shared" si="0"/>
        <v>72</v>
      </c>
    </row>
    <row r="13" spans="1:26" s="70" customFormat="1" ht="37.5" customHeight="1">
      <c r="A13" s="140">
        <v>1</v>
      </c>
      <c r="B13" s="140" t="s">
        <v>376</v>
      </c>
      <c r="C13" s="142" t="s">
        <v>490</v>
      </c>
      <c r="D13" s="140">
        <v>3</v>
      </c>
      <c r="E13" s="154">
        <v>847</v>
      </c>
      <c r="F13" s="73" t="s">
        <v>375</v>
      </c>
      <c r="G13" s="82" t="s">
        <v>394</v>
      </c>
      <c r="H13" s="150"/>
      <c r="I13" s="148" t="s">
        <v>444</v>
      </c>
      <c r="J13" s="168" t="s">
        <v>402</v>
      </c>
      <c r="K13" s="87">
        <v>4</v>
      </c>
      <c r="L13" s="8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107"/>
    </row>
    <row r="14" spans="1:26" s="70" customFormat="1" ht="39" customHeight="1">
      <c r="A14" s="141"/>
      <c r="B14" s="141"/>
      <c r="C14" s="143"/>
      <c r="D14" s="141"/>
      <c r="E14" s="155"/>
      <c r="F14" s="73" t="s">
        <v>375</v>
      </c>
      <c r="G14" s="82" t="s">
        <v>374</v>
      </c>
      <c r="H14" s="151"/>
      <c r="I14" s="149"/>
      <c r="J14" s="141"/>
      <c r="K14" s="87">
        <v>4</v>
      </c>
      <c r="L14" s="8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107"/>
    </row>
    <row r="15" spans="1:26" s="64" customFormat="1" ht="39" customHeight="1">
      <c r="A15" s="57">
        <v>2</v>
      </c>
      <c r="B15" s="57" t="s">
        <v>50</v>
      </c>
      <c r="C15" s="101" t="s">
        <v>51</v>
      </c>
      <c r="D15" s="57">
        <v>3</v>
      </c>
      <c r="E15" s="63" t="s">
        <v>322</v>
      </c>
      <c r="F15" s="65">
        <v>1</v>
      </c>
      <c r="G15" s="137" t="s">
        <v>368</v>
      </c>
      <c r="H15" s="18">
        <v>4</v>
      </c>
      <c r="I15" s="62" t="s">
        <v>275</v>
      </c>
      <c r="J15" s="63" t="s">
        <v>491</v>
      </c>
      <c r="K15" s="87">
        <v>1</v>
      </c>
      <c r="L15" s="87">
        <f aca="true" t="shared" si="1" ref="L15:L66">SUM(M15:Z15)</f>
        <v>4</v>
      </c>
      <c r="M15" s="57">
        <v>4</v>
      </c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107"/>
    </row>
    <row r="16" spans="1:26" s="70" customFormat="1" ht="39" customHeight="1">
      <c r="A16" s="57">
        <v>3</v>
      </c>
      <c r="B16" s="57" t="s">
        <v>81</v>
      </c>
      <c r="C16" s="102" t="s">
        <v>362</v>
      </c>
      <c r="D16" s="57">
        <v>3</v>
      </c>
      <c r="E16" s="67" t="s">
        <v>418</v>
      </c>
      <c r="F16" s="65">
        <v>2</v>
      </c>
      <c r="G16" s="138"/>
      <c r="H16" s="55">
        <v>3</v>
      </c>
      <c r="I16" s="62" t="s">
        <v>421</v>
      </c>
      <c r="J16" s="63" t="s">
        <v>270</v>
      </c>
      <c r="K16" s="87">
        <v>1</v>
      </c>
      <c r="L16" s="87">
        <f t="shared" si="1"/>
        <v>3</v>
      </c>
      <c r="M16" s="57">
        <v>3</v>
      </c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107"/>
    </row>
    <row r="17" spans="1:26" s="64" customFormat="1" ht="39" customHeight="1">
      <c r="A17" s="57">
        <v>4</v>
      </c>
      <c r="B17" s="57" t="s">
        <v>44</v>
      </c>
      <c r="C17" s="101" t="s">
        <v>87</v>
      </c>
      <c r="D17" s="57">
        <v>2</v>
      </c>
      <c r="E17" s="63" t="s">
        <v>324</v>
      </c>
      <c r="F17" s="65">
        <v>3</v>
      </c>
      <c r="G17" s="139"/>
      <c r="H17" s="18">
        <v>2</v>
      </c>
      <c r="I17" s="62" t="s">
        <v>459</v>
      </c>
      <c r="J17" s="63" t="s">
        <v>492</v>
      </c>
      <c r="K17" s="87">
        <v>1</v>
      </c>
      <c r="L17" s="87">
        <f t="shared" si="1"/>
        <v>3</v>
      </c>
      <c r="M17" s="57"/>
      <c r="N17" s="57">
        <v>3</v>
      </c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107"/>
    </row>
    <row r="18" spans="1:26" s="64" customFormat="1" ht="39" customHeight="1">
      <c r="A18" s="57">
        <v>5</v>
      </c>
      <c r="B18" s="57" t="s">
        <v>38</v>
      </c>
      <c r="C18" s="101" t="s">
        <v>39</v>
      </c>
      <c r="D18" s="57">
        <v>2</v>
      </c>
      <c r="E18" s="67" t="s">
        <v>325</v>
      </c>
      <c r="F18" s="65">
        <v>1</v>
      </c>
      <c r="G18" s="137" t="s">
        <v>369</v>
      </c>
      <c r="H18" s="18">
        <v>2</v>
      </c>
      <c r="I18" s="62" t="s">
        <v>275</v>
      </c>
      <c r="J18" s="63" t="s">
        <v>492</v>
      </c>
      <c r="K18" s="87">
        <v>1</v>
      </c>
      <c r="L18" s="87">
        <f t="shared" si="1"/>
        <v>3</v>
      </c>
      <c r="M18" s="57"/>
      <c r="N18" s="57"/>
      <c r="O18" s="57"/>
      <c r="P18" s="57"/>
      <c r="Q18" s="57">
        <v>3</v>
      </c>
      <c r="R18" s="57"/>
      <c r="S18" s="57"/>
      <c r="T18" s="57"/>
      <c r="U18" s="57"/>
      <c r="V18" s="57"/>
      <c r="W18" s="57"/>
      <c r="X18" s="57"/>
      <c r="Y18" s="57"/>
      <c r="Z18" s="107"/>
    </row>
    <row r="19" spans="1:26" s="70" customFormat="1" ht="66.75" customHeight="1">
      <c r="A19" s="57">
        <v>6</v>
      </c>
      <c r="B19" s="58" t="s">
        <v>54</v>
      </c>
      <c r="C19" s="100" t="s">
        <v>312</v>
      </c>
      <c r="D19" s="58">
        <v>2</v>
      </c>
      <c r="E19" s="60">
        <v>472</v>
      </c>
      <c r="F19" s="61">
        <v>2</v>
      </c>
      <c r="G19" s="138"/>
      <c r="H19" s="18" t="s">
        <v>416</v>
      </c>
      <c r="I19" s="62" t="s">
        <v>460</v>
      </c>
      <c r="J19" s="67" t="s">
        <v>493</v>
      </c>
      <c r="K19" s="88">
        <v>2</v>
      </c>
      <c r="L19" s="87">
        <f t="shared" si="1"/>
        <v>19</v>
      </c>
      <c r="M19" s="57">
        <v>6</v>
      </c>
      <c r="N19" s="57"/>
      <c r="O19" s="57"/>
      <c r="P19" s="57"/>
      <c r="Q19" s="57">
        <v>5</v>
      </c>
      <c r="R19" s="57"/>
      <c r="S19" s="57"/>
      <c r="T19" s="57"/>
      <c r="U19" s="57"/>
      <c r="V19" s="57"/>
      <c r="W19" s="57"/>
      <c r="X19" s="57"/>
      <c r="Y19" s="57"/>
      <c r="Z19" s="107">
        <v>8</v>
      </c>
    </row>
    <row r="20" spans="1:26" s="64" customFormat="1" ht="37.5" customHeight="1">
      <c r="A20" s="57">
        <v>7</v>
      </c>
      <c r="B20" s="57" t="s">
        <v>489</v>
      </c>
      <c r="C20" s="101" t="s">
        <v>45</v>
      </c>
      <c r="D20" s="57">
        <v>2</v>
      </c>
      <c r="E20" s="67" t="s">
        <v>326</v>
      </c>
      <c r="F20" s="65">
        <v>3</v>
      </c>
      <c r="G20" s="139"/>
      <c r="H20" s="18" t="s">
        <v>380</v>
      </c>
      <c r="I20" s="62" t="s">
        <v>461</v>
      </c>
      <c r="J20" s="63" t="s">
        <v>492</v>
      </c>
      <c r="K20" s="87">
        <v>1</v>
      </c>
      <c r="L20" s="87">
        <f t="shared" si="1"/>
        <v>3</v>
      </c>
      <c r="M20" s="57">
        <v>3</v>
      </c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107"/>
    </row>
    <row r="21" spans="1:26" s="64" customFormat="1" ht="55.5" customHeight="1">
      <c r="A21" s="57">
        <v>8</v>
      </c>
      <c r="B21" s="58" t="s">
        <v>58</v>
      </c>
      <c r="C21" s="100" t="s">
        <v>379</v>
      </c>
      <c r="D21" s="58">
        <v>3</v>
      </c>
      <c r="E21" s="60" t="s">
        <v>316</v>
      </c>
      <c r="F21" s="61">
        <v>1.2</v>
      </c>
      <c r="G21" s="137" t="s">
        <v>370</v>
      </c>
      <c r="H21" s="83" t="s">
        <v>407</v>
      </c>
      <c r="I21" s="135" t="s">
        <v>462</v>
      </c>
      <c r="J21" s="81" t="s">
        <v>417</v>
      </c>
      <c r="K21" s="89">
        <v>4</v>
      </c>
      <c r="L21" s="87">
        <f t="shared" si="1"/>
        <v>19</v>
      </c>
      <c r="M21" s="57"/>
      <c r="N21" s="57"/>
      <c r="O21" s="57">
        <v>2</v>
      </c>
      <c r="P21" s="57"/>
      <c r="Q21" s="57">
        <v>4</v>
      </c>
      <c r="R21" s="57">
        <v>5</v>
      </c>
      <c r="S21" s="57"/>
      <c r="T21" s="57">
        <v>5</v>
      </c>
      <c r="U21" s="57"/>
      <c r="V21" s="57"/>
      <c r="W21" s="57"/>
      <c r="X21" s="57">
        <v>3</v>
      </c>
      <c r="Y21" s="57"/>
      <c r="Z21" s="107"/>
    </row>
    <row r="22" spans="1:26" s="64" customFormat="1" ht="48.75" customHeight="1">
      <c r="A22" s="57">
        <v>9</v>
      </c>
      <c r="B22" s="57" t="s">
        <v>46</v>
      </c>
      <c r="C22" s="102" t="s">
        <v>47</v>
      </c>
      <c r="D22" s="57">
        <v>3</v>
      </c>
      <c r="E22" s="67" t="s">
        <v>323</v>
      </c>
      <c r="F22" s="65">
        <v>3</v>
      </c>
      <c r="G22" s="139"/>
      <c r="H22" s="18" t="s">
        <v>380</v>
      </c>
      <c r="I22" s="62" t="s">
        <v>275</v>
      </c>
      <c r="J22" s="63" t="s">
        <v>491</v>
      </c>
      <c r="K22" s="87">
        <v>1</v>
      </c>
      <c r="L22" s="87">
        <f t="shared" si="1"/>
        <v>3</v>
      </c>
      <c r="M22" s="57">
        <v>3</v>
      </c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107"/>
    </row>
    <row r="23" spans="1:26" s="64" customFormat="1" ht="47.25" customHeight="1">
      <c r="A23" s="140">
        <v>10</v>
      </c>
      <c r="B23" s="58" t="s">
        <v>488</v>
      </c>
      <c r="C23" s="100" t="s">
        <v>411</v>
      </c>
      <c r="D23" s="58">
        <v>3</v>
      </c>
      <c r="E23" s="60">
        <v>23</v>
      </c>
      <c r="F23" s="61"/>
      <c r="G23" s="156" t="s">
        <v>410</v>
      </c>
      <c r="H23" s="157"/>
      <c r="I23" s="158"/>
      <c r="J23" s="62"/>
      <c r="K23" s="87"/>
      <c r="L23" s="8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107"/>
    </row>
    <row r="24" spans="1:26" s="64" customFormat="1" ht="64.5" customHeight="1">
      <c r="A24" s="141"/>
      <c r="B24" s="58" t="s">
        <v>488</v>
      </c>
      <c r="C24" s="100" t="s">
        <v>377</v>
      </c>
      <c r="D24" s="58">
        <v>3</v>
      </c>
      <c r="E24" s="60">
        <v>875</v>
      </c>
      <c r="F24" s="61">
        <v>1.2</v>
      </c>
      <c r="G24" s="137" t="s">
        <v>371</v>
      </c>
      <c r="H24" s="99" t="s">
        <v>408</v>
      </c>
      <c r="I24" s="82" t="s">
        <v>463</v>
      </c>
      <c r="J24" s="62" t="s">
        <v>406</v>
      </c>
      <c r="K24" s="87">
        <v>4</v>
      </c>
      <c r="L24" s="87">
        <f t="shared" si="1"/>
        <v>19</v>
      </c>
      <c r="M24" s="57"/>
      <c r="N24" s="57">
        <v>2</v>
      </c>
      <c r="O24" s="57">
        <v>5</v>
      </c>
      <c r="P24" s="57">
        <v>4</v>
      </c>
      <c r="Q24" s="57"/>
      <c r="R24" s="57">
        <v>3</v>
      </c>
      <c r="S24" s="57"/>
      <c r="T24" s="57"/>
      <c r="U24" s="57"/>
      <c r="V24" s="57">
        <v>2</v>
      </c>
      <c r="W24" s="57"/>
      <c r="X24" s="57">
        <v>3</v>
      </c>
      <c r="Y24" s="57"/>
      <c r="Z24" s="107"/>
    </row>
    <row r="25" spans="1:26" s="64" customFormat="1" ht="42" customHeight="1">
      <c r="A25" s="58">
        <v>11</v>
      </c>
      <c r="B25" s="57" t="s">
        <v>79</v>
      </c>
      <c r="C25" s="101" t="s">
        <v>80</v>
      </c>
      <c r="D25" s="68">
        <v>2</v>
      </c>
      <c r="E25" s="63">
        <v>110</v>
      </c>
      <c r="F25" s="65">
        <v>3</v>
      </c>
      <c r="G25" s="139"/>
      <c r="H25" s="80" t="s">
        <v>380</v>
      </c>
      <c r="I25" s="62" t="s">
        <v>423</v>
      </c>
      <c r="J25" s="69" t="s">
        <v>493</v>
      </c>
      <c r="K25" s="87">
        <v>1</v>
      </c>
      <c r="L25" s="87">
        <f t="shared" si="1"/>
        <v>4</v>
      </c>
      <c r="M25" s="57"/>
      <c r="N25" s="57"/>
      <c r="O25" s="57">
        <v>4</v>
      </c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107"/>
    </row>
    <row r="26" spans="1:26" s="64" customFormat="1" ht="65.25" customHeight="1">
      <c r="A26" s="57">
        <v>12</v>
      </c>
      <c r="B26" s="57" t="s">
        <v>68</v>
      </c>
      <c r="C26" s="101" t="s">
        <v>373</v>
      </c>
      <c r="D26" s="57">
        <v>3</v>
      </c>
      <c r="E26" s="67" t="s">
        <v>412</v>
      </c>
      <c r="F26" s="65">
        <v>1</v>
      </c>
      <c r="G26" s="137" t="s">
        <v>372</v>
      </c>
      <c r="H26" s="19">
        <v>13</v>
      </c>
      <c r="I26" s="111" t="s">
        <v>464</v>
      </c>
      <c r="J26" s="67" t="s">
        <v>409</v>
      </c>
      <c r="K26" s="87">
        <v>4</v>
      </c>
      <c r="L26" s="87">
        <f t="shared" si="1"/>
        <v>15</v>
      </c>
      <c r="M26" s="57">
        <v>5</v>
      </c>
      <c r="N26" s="57"/>
      <c r="O26" s="57">
        <v>8</v>
      </c>
      <c r="P26" s="57"/>
      <c r="Q26" s="57"/>
      <c r="R26" s="57"/>
      <c r="S26" s="57"/>
      <c r="T26" s="57"/>
      <c r="U26" s="57"/>
      <c r="V26" s="57"/>
      <c r="W26" s="57"/>
      <c r="X26" s="57"/>
      <c r="Y26" s="57">
        <v>2</v>
      </c>
      <c r="Z26" s="107"/>
    </row>
    <row r="27" spans="1:26" s="70" customFormat="1" ht="31.5" customHeight="1">
      <c r="A27" s="58">
        <v>13</v>
      </c>
      <c r="B27" s="57" t="s">
        <v>52</v>
      </c>
      <c r="C27" s="101" t="s">
        <v>53</v>
      </c>
      <c r="D27" s="57">
        <v>3</v>
      </c>
      <c r="E27" s="67" t="s">
        <v>393</v>
      </c>
      <c r="F27" s="65">
        <v>1</v>
      </c>
      <c r="G27" s="138"/>
      <c r="H27" s="18" t="s">
        <v>382</v>
      </c>
      <c r="I27" s="62" t="s">
        <v>424</v>
      </c>
      <c r="J27" s="66" t="s">
        <v>442</v>
      </c>
      <c r="K27" s="87">
        <v>1</v>
      </c>
      <c r="L27" s="87">
        <f t="shared" si="1"/>
        <v>2</v>
      </c>
      <c r="M27" s="57"/>
      <c r="N27" s="57"/>
      <c r="O27" s="57"/>
      <c r="P27" s="57"/>
      <c r="Q27" s="57">
        <v>2</v>
      </c>
      <c r="R27" s="57"/>
      <c r="S27" s="57"/>
      <c r="T27" s="57"/>
      <c r="U27" s="57"/>
      <c r="V27" s="57"/>
      <c r="W27" s="57"/>
      <c r="X27" s="57"/>
      <c r="Y27" s="57"/>
      <c r="Z27" s="107"/>
    </row>
    <row r="28" spans="1:26" s="64" customFormat="1" ht="30.75" customHeight="1">
      <c r="A28" s="57">
        <v>14</v>
      </c>
      <c r="B28" s="57" t="s">
        <v>42</v>
      </c>
      <c r="C28" s="101" t="s">
        <v>43</v>
      </c>
      <c r="D28" s="68">
        <v>3</v>
      </c>
      <c r="E28" s="63" t="s">
        <v>318</v>
      </c>
      <c r="F28" s="65">
        <v>1</v>
      </c>
      <c r="G28" s="138"/>
      <c r="H28" s="18">
        <v>1</v>
      </c>
      <c r="I28" s="62" t="s">
        <v>425</v>
      </c>
      <c r="J28" s="66" t="s">
        <v>494</v>
      </c>
      <c r="K28" s="87">
        <v>1</v>
      </c>
      <c r="L28" s="87">
        <f t="shared" si="1"/>
        <v>1</v>
      </c>
      <c r="M28" s="58">
        <v>1</v>
      </c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108"/>
    </row>
    <row r="29" spans="1:26" s="64" customFormat="1" ht="39" customHeight="1">
      <c r="A29" s="58">
        <v>15</v>
      </c>
      <c r="B29" s="57" t="s">
        <v>363</v>
      </c>
      <c r="C29" s="101" t="s">
        <v>364</v>
      </c>
      <c r="D29" s="57">
        <v>3</v>
      </c>
      <c r="E29" s="67" t="s">
        <v>365</v>
      </c>
      <c r="F29" s="65">
        <v>2</v>
      </c>
      <c r="G29" s="139"/>
      <c r="H29" s="18" t="s">
        <v>383</v>
      </c>
      <c r="I29" s="62" t="s">
        <v>275</v>
      </c>
      <c r="J29" s="66" t="s">
        <v>391</v>
      </c>
      <c r="K29" s="89">
        <v>1</v>
      </c>
      <c r="L29" s="87">
        <f t="shared" si="1"/>
        <v>3</v>
      </c>
      <c r="M29" s="57">
        <v>3</v>
      </c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107"/>
    </row>
    <row r="30" spans="1:26" s="64" customFormat="1" ht="57" customHeight="1">
      <c r="A30" s="57">
        <v>16</v>
      </c>
      <c r="B30" s="58" t="s">
        <v>85</v>
      </c>
      <c r="C30" s="100" t="s">
        <v>384</v>
      </c>
      <c r="D30" s="58">
        <v>3</v>
      </c>
      <c r="E30" s="59">
        <v>339</v>
      </c>
      <c r="F30" s="74">
        <v>1</v>
      </c>
      <c r="G30" s="137" t="s">
        <v>400</v>
      </c>
      <c r="H30" s="10" t="s">
        <v>385</v>
      </c>
      <c r="I30" s="62" t="s">
        <v>485</v>
      </c>
      <c r="J30" s="75" t="s">
        <v>495</v>
      </c>
      <c r="K30" s="90">
        <v>1</v>
      </c>
      <c r="L30" s="87">
        <f t="shared" si="1"/>
        <v>14</v>
      </c>
      <c r="M30" s="57"/>
      <c r="N30" s="57"/>
      <c r="O30" s="57"/>
      <c r="P30" s="57"/>
      <c r="Q30" s="57"/>
      <c r="R30" s="57">
        <v>6</v>
      </c>
      <c r="S30" s="57"/>
      <c r="T30" s="57"/>
      <c r="U30" s="57"/>
      <c r="V30" s="57"/>
      <c r="W30" s="57"/>
      <c r="X30" s="57"/>
      <c r="Y30" s="57"/>
      <c r="Z30" s="107">
        <v>8</v>
      </c>
    </row>
    <row r="31" spans="1:26" s="64" customFormat="1" ht="42.75" customHeight="1">
      <c r="A31" s="58">
        <v>17</v>
      </c>
      <c r="B31" s="58" t="s">
        <v>106</v>
      </c>
      <c r="C31" s="100" t="s">
        <v>314</v>
      </c>
      <c r="D31" s="58">
        <v>3</v>
      </c>
      <c r="E31" s="59">
        <v>202</v>
      </c>
      <c r="F31" s="74">
        <v>2</v>
      </c>
      <c r="G31" s="138"/>
      <c r="H31" s="36" t="s">
        <v>386</v>
      </c>
      <c r="I31" s="62" t="s">
        <v>426</v>
      </c>
      <c r="J31" s="76" t="s">
        <v>496</v>
      </c>
      <c r="K31" s="88">
        <v>1</v>
      </c>
      <c r="L31" s="87">
        <f t="shared" si="1"/>
        <v>8</v>
      </c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107">
        <v>8</v>
      </c>
    </row>
    <row r="32" spans="1:26" s="64" customFormat="1" ht="30.75" customHeight="1">
      <c r="A32" s="57">
        <v>18</v>
      </c>
      <c r="B32" s="57" t="s">
        <v>319</v>
      </c>
      <c r="C32" s="101" t="s">
        <v>320</v>
      </c>
      <c r="D32" s="57">
        <v>3</v>
      </c>
      <c r="E32" s="63" t="s">
        <v>321</v>
      </c>
      <c r="F32" s="65">
        <v>3</v>
      </c>
      <c r="G32" s="139"/>
      <c r="H32" s="18" t="s">
        <v>387</v>
      </c>
      <c r="I32" s="62" t="s">
        <v>425</v>
      </c>
      <c r="J32" s="66" t="s">
        <v>495</v>
      </c>
      <c r="K32" s="87">
        <v>1</v>
      </c>
      <c r="L32" s="87">
        <f t="shared" si="1"/>
        <v>1</v>
      </c>
      <c r="M32" s="57">
        <v>1</v>
      </c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107"/>
    </row>
    <row r="33" spans="1:26" s="64" customFormat="1" ht="96" customHeight="1">
      <c r="A33" s="140">
        <v>19</v>
      </c>
      <c r="B33" s="140" t="s">
        <v>56</v>
      </c>
      <c r="C33" s="142" t="s">
        <v>378</v>
      </c>
      <c r="D33" s="140">
        <v>2</v>
      </c>
      <c r="E33" s="140">
        <v>1518</v>
      </c>
      <c r="F33" s="146">
        <v>1</v>
      </c>
      <c r="G33" s="137" t="s">
        <v>399</v>
      </c>
      <c r="H33" s="19" t="s">
        <v>466</v>
      </c>
      <c r="I33" s="62" t="s">
        <v>472</v>
      </c>
      <c r="J33" s="66" t="s">
        <v>442</v>
      </c>
      <c r="K33" s="87">
        <v>2</v>
      </c>
      <c r="L33" s="87">
        <f t="shared" si="1"/>
        <v>28</v>
      </c>
      <c r="M33" s="57"/>
      <c r="N33" s="57"/>
      <c r="O33" s="57">
        <v>15</v>
      </c>
      <c r="P33" s="57"/>
      <c r="Q33" s="57"/>
      <c r="R33" s="57">
        <v>5</v>
      </c>
      <c r="S33" s="57"/>
      <c r="T33" s="57">
        <v>3</v>
      </c>
      <c r="U33" s="57">
        <v>3</v>
      </c>
      <c r="V33" s="57">
        <v>2</v>
      </c>
      <c r="W33" s="57"/>
      <c r="X33" s="57"/>
      <c r="Y33" s="57"/>
      <c r="Z33" s="107"/>
    </row>
    <row r="34" spans="1:26" s="64" customFormat="1" ht="84.75" customHeight="1">
      <c r="A34" s="141"/>
      <c r="B34" s="141"/>
      <c r="C34" s="143"/>
      <c r="D34" s="141"/>
      <c r="E34" s="141"/>
      <c r="F34" s="147"/>
      <c r="G34" s="138"/>
      <c r="H34" s="19" t="s">
        <v>465</v>
      </c>
      <c r="I34" s="62" t="s">
        <v>471</v>
      </c>
      <c r="J34" s="71" t="s">
        <v>443</v>
      </c>
      <c r="K34" s="87">
        <v>2</v>
      </c>
      <c r="L34" s="87">
        <f t="shared" si="1"/>
        <v>36</v>
      </c>
      <c r="M34" s="57">
        <v>10</v>
      </c>
      <c r="N34" s="57"/>
      <c r="O34" s="57"/>
      <c r="P34" s="57"/>
      <c r="Q34" s="57"/>
      <c r="R34" s="57"/>
      <c r="S34" s="57"/>
      <c r="T34" s="57"/>
      <c r="U34" s="57">
        <v>2</v>
      </c>
      <c r="V34" s="57"/>
      <c r="W34" s="57"/>
      <c r="X34" s="57"/>
      <c r="Y34" s="57"/>
      <c r="Z34" s="107">
        <v>24</v>
      </c>
    </row>
    <row r="35" spans="1:26" s="64" customFormat="1" ht="72" customHeight="1">
      <c r="A35" s="140">
        <v>20</v>
      </c>
      <c r="B35" s="140" t="s">
        <v>83</v>
      </c>
      <c r="C35" s="152" t="s">
        <v>313</v>
      </c>
      <c r="D35" s="140">
        <v>2</v>
      </c>
      <c r="E35" s="140">
        <v>1190</v>
      </c>
      <c r="F35" s="146">
        <v>2</v>
      </c>
      <c r="G35" s="138"/>
      <c r="H35" s="19" t="s">
        <v>467</v>
      </c>
      <c r="I35" s="62" t="s">
        <v>470</v>
      </c>
      <c r="J35" s="71" t="s">
        <v>446</v>
      </c>
      <c r="K35" s="88">
        <v>2</v>
      </c>
      <c r="L35" s="87">
        <f t="shared" si="1"/>
        <v>21</v>
      </c>
      <c r="M35" s="57">
        <v>15</v>
      </c>
      <c r="N35" s="57"/>
      <c r="O35" s="57">
        <v>5</v>
      </c>
      <c r="P35" s="57"/>
      <c r="Q35" s="57">
        <v>1</v>
      </c>
      <c r="R35" s="57"/>
      <c r="S35" s="57"/>
      <c r="T35" s="57"/>
      <c r="U35" s="57"/>
      <c r="V35" s="57"/>
      <c r="W35" s="57"/>
      <c r="X35" s="57"/>
      <c r="Y35" s="57"/>
      <c r="Z35" s="107"/>
    </row>
    <row r="36" spans="1:26" s="64" customFormat="1" ht="90.75" customHeight="1">
      <c r="A36" s="141"/>
      <c r="B36" s="141"/>
      <c r="C36" s="153"/>
      <c r="D36" s="141"/>
      <c r="E36" s="141"/>
      <c r="F36" s="147"/>
      <c r="G36" s="138"/>
      <c r="H36" s="19" t="s">
        <v>468</v>
      </c>
      <c r="I36" s="115" t="s">
        <v>469</v>
      </c>
      <c r="J36" s="116" t="s">
        <v>445</v>
      </c>
      <c r="K36" s="114">
        <v>2</v>
      </c>
      <c r="L36" s="87">
        <f t="shared" si="1"/>
        <v>28</v>
      </c>
      <c r="M36" s="57"/>
      <c r="N36" s="57"/>
      <c r="O36" s="57"/>
      <c r="P36" s="57"/>
      <c r="Q36" s="57">
        <v>4</v>
      </c>
      <c r="R36" s="57"/>
      <c r="S36" s="57"/>
      <c r="T36" s="57"/>
      <c r="U36" s="57"/>
      <c r="V36" s="57"/>
      <c r="W36" s="57"/>
      <c r="X36" s="57"/>
      <c r="Y36" s="57"/>
      <c r="Z36" s="107">
        <v>24</v>
      </c>
    </row>
    <row r="37" spans="1:26" s="64" customFormat="1" ht="32.25" customHeight="1">
      <c r="A37" s="58">
        <v>21</v>
      </c>
      <c r="B37" s="57" t="s">
        <v>331</v>
      </c>
      <c r="C37" s="101" t="s">
        <v>332</v>
      </c>
      <c r="D37" s="57">
        <v>3</v>
      </c>
      <c r="E37" s="63">
        <v>74</v>
      </c>
      <c r="F37" s="65">
        <v>3</v>
      </c>
      <c r="G37" s="139"/>
      <c r="H37" s="18">
        <v>2</v>
      </c>
      <c r="I37" s="62" t="s">
        <v>275</v>
      </c>
      <c r="J37" s="66" t="s">
        <v>497</v>
      </c>
      <c r="K37" s="87">
        <v>1</v>
      </c>
      <c r="L37" s="87">
        <f t="shared" si="1"/>
        <v>3</v>
      </c>
      <c r="M37" s="57"/>
      <c r="N37" s="57"/>
      <c r="O37" s="57"/>
      <c r="P37" s="57">
        <v>3</v>
      </c>
      <c r="Q37" s="57"/>
      <c r="R37" s="57"/>
      <c r="S37" s="57"/>
      <c r="T37" s="57"/>
      <c r="U37" s="57"/>
      <c r="V37" s="57"/>
      <c r="W37" s="57"/>
      <c r="X37" s="57"/>
      <c r="Y37" s="57"/>
      <c r="Z37" s="107"/>
    </row>
    <row r="38" spans="1:26" s="64" customFormat="1" ht="67.5" customHeight="1">
      <c r="A38" s="57">
        <v>22</v>
      </c>
      <c r="B38" s="57" t="s">
        <v>108</v>
      </c>
      <c r="C38" s="101" t="s">
        <v>333</v>
      </c>
      <c r="D38" s="57">
        <v>4</v>
      </c>
      <c r="E38" s="63">
        <v>438</v>
      </c>
      <c r="F38" s="65">
        <v>1</v>
      </c>
      <c r="G38" s="148" t="s">
        <v>398</v>
      </c>
      <c r="H38" s="55">
        <v>18</v>
      </c>
      <c r="I38" s="62" t="s">
        <v>473</v>
      </c>
      <c r="J38" s="72" t="s">
        <v>388</v>
      </c>
      <c r="K38" s="87">
        <v>3</v>
      </c>
      <c r="L38" s="87">
        <f t="shared" si="1"/>
        <v>18</v>
      </c>
      <c r="M38" s="57"/>
      <c r="N38" s="57">
        <v>4</v>
      </c>
      <c r="O38" s="57">
        <v>10</v>
      </c>
      <c r="P38" s="57">
        <v>4</v>
      </c>
      <c r="Q38" s="57"/>
      <c r="R38" s="57"/>
      <c r="S38" s="57"/>
      <c r="T38" s="57"/>
      <c r="U38" s="57"/>
      <c r="V38" s="57"/>
      <c r="W38" s="57"/>
      <c r="X38" s="57"/>
      <c r="Y38" s="57"/>
      <c r="Z38" s="107"/>
    </row>
    <row r="39" spans="1:26" s="64" customFormat="1" ht="50.25" customHeight="1">
      <c r="A39" s="58">
        <v>23</v>
      </c>
      <c r="B39" s="57" t="s">
        <v>110</v>
      </c>
      <c r="C39" s="101" t="s">
        <v>336</v>
      </c>
      <c r="D39" s="57">
        <v>4</v>
      </c>
      <c r="E39" s="63">
        <v>142</v>
      </c>
      <c r="F39" s="65">
        <v>1</v>
      </c>
      <c r="G39" s="166"/>
      <c r="H39" s="55">
        <v>6</v>
      </c>
      <c r="I39" s="62" t="s">
        <v>427</v>
      </c>
      <c r="J39" s="72" t="s">
        <v>270</v>
      </c>
      <c r="K39" s="87">
        <v>1</v>
      </c>
      <c r="L39" s="87">
        <f t="shared" si="1"/>
        <v>6</v>
      </c>
      <c r="M39" s="57"/>
      <c r="N39" s="57"/>
      <c r="O39" s="57"/>
      <c r="P39" s="57"/>
      <c r="Q39" s="57">
        <v>6</v>
      </c>
      <c r="R39" s="57"/>
      <c r="S39" s="57"/>
      <c r="T39" s="57"/>
      <c r="U39" s="57"/>
      <c r="V39" s="57"/>
      <c r="W39" s="57"/>
      <c r="X39" s="57"/>
      <c r="Y39" s="57"/>
      <c r="Z39" s="107"/>
    </row>
    <row r="40" spans="1:26" s="64" customFormat="1" ht="36" customHeight="1">
      <c r="A40" s="57">
        <v>24</v>
      </c>
      <c r="B40" s="57" t="s">
        <v>112</v>
      </c>
      <c r="C40" s="101" t="s">
        <v>340</v>
      </c>
      <c r="D40" s="57">
        <v>4</v>
      </c>
      <c r="E40" s="63">
        <v>106</v>
      </c>
      <c r="F40" s="65">
        <v>1</v>
      </c>
      <c r="G40" s="166"/>
      <c r="H40" s="55">
        <v>5</v>
      </c>
      <c r="I40" s="67" t="s">
        <v>486</v>
      </c>
      <c r="J40" s="72" t="s">
        <v>389</v>
      </c>
      <c r="K40" s="87">
        <v>1</v>
      </c>
      <c r="L40" s="87">
        <f t="shared" si="1"/>
        <v>5</v>
      </c>
      <c r="M40" s="57"/>
      <c r="N40" s="57"/>
      <c r="O40" s="57"/>
      <c r="P40" s="57"/>
      <c r="Q40" s="57"/>
      <c r="R40" s="57">
        <v>5</v>
      </c>
      <c r="S40" s="57"/>
      <c r="T40" s="57"/>
      <c r="U40" s="57"/>
      <c r="V40" s="57"/>
      <c r="W40" s="57"/>
      <c r="X40" s="57"/>
      <c r="Y40" s="57"/>
      <c r="Z40" s="107"/>
    </row>
    <row r="41" spans="1:26" s="64" customFormat="1" ht="33" customHeight="1">
      <c r="A41" s="58">
        <v>25</v>
      </c>
      <c r="B41" s="57" t="s">
        <v>114</v>
      </c>
      <c r="C41" s="101" t="s">
        <v>354</v>
      </c>
      <c r="D41" s="57">
        <v>4</v>
      </c>
      <c r="E41" s="63">
        <v>36</v>
      </c>
      <c r="F41" s="65">
        <v>1</v>
      </c>
      <c r="G41" s="166"/>
      <c r="H41" s="55">
        <v>1</v>
      </c>
      <c r="I41" s="69" t="s">
        <v>428</v>
      </c>
      <c r="J41" s="66" t="s">
        <v>271</v>
      </c>
      <c r="K41" s="87">
        <v>1</v>
      </c>
      <c r="L41" s="87">
        <f t="shared" si="1"/>
        <v>2</v>
      </c>
      <c r="M41" s="57"/>
      <c r="N41" s="57"/>
      <c r="O41" s="57"/>
      <c r="P41" s="57"/>
      <c r="Q41" s="57"/>
      <c r="R41" s="57"/>
      <c r="S41" s="57">
        <v>2</v>
      </c>
      <c r="T41" s="57"/>
      <c r="U41" s="57"/>
      <c r="V41" s="57"/>
      <c r="W41" s="57"/>
      <c r="X41" s="57"/>
      <c r="Y41" s="57"/>
      <c r="Z41" s="107"/>
    </row>
    <row r="42" spans="1:26" s="64" customFormat="1" ht="42.75" customHeight="1">
      <c r="A42" s="57">
        <v>26</v>
      </c>
      <c r="B42" s="57" t="s">
        <v>116</v>
      </c>
      <c r="C42" s="101" t="s">
        <v>344</v>
      </c>
      <c r="D42" s="57">
        <v>4</v>
      </c>
      <c r="E42" s="63">
        <v>114</v>
      </c>
      <c r="F42" s="65">
        <v>1</v>
      </c>
      <c r="G42" s="166"/>
      <c r="H42" s="55">
        <v>5</v>
      </c>
      <c r="I42" s="62" t="s">
        <v>474</v>
      </c>
      <c r="J42" s="66" t="s">
        <v>258</v>
      </c>
      <c r="K42" s="87">
        <v>1</v>
      </c>
      <c r="L42" s="87">
        <f t="shared" si="1"/>
        <v>5</v>
      </c>
      <c r="M42" s="57"/>
      <c r="N42" s="57"/>
      <c r="O42" s="57"/>
      <c r="P42" s="57"/>
      <c r="Q42" s="57"/>
      <c r="R42" s="57"/>
      <c r="S42" s="57"/>
      <c r="T42" s="57">
        <v>5</v>
      </c>
      <c r="U42" s="57"/>
      <c r="V42" s="57"/>
      <c r="W42" s="57"/>
      <c r="X42" s="57"/>
      <c r="Y42" s="57"/>
      <c r="Z42" s="107"/>
    </row>
    <row r="43" spans="1:26" s="64" customFormat="1" ht="42.75" customHeight="1">
      <c r="A43" s="58">
        <v>27</v>
      </c>
      <c r="B43" s="57" t="s">
        <v>118</v>
      </c>
      <c r="C43" s="101" t="s">
        <v>350</v>
      </c>
      <c r="D43" s="57">
        <v>4</v>
      </c>
      <c r="E43" s="63">
        <v>93</v>
      </c>
      <c r="F43" s="65">
        <v>1</v>
      </c>
      <c r="G43" s="166"/>
      <c r="H43" s="55">
        <v>4</v>
      </c>
      <c r="I43" s="62" t="s">
        <v>475</v>
      </c>
      <c r="J43" s="66" t="s">
        <v>390</v>
      </c>
      <c r="K43" s="87">
        <v>1</v>
      </c>
      <c r="L43" s="87">
        <f t="shared" si="1"/>
        <v>4</v>
      </c>
      <c r="M43" s="57"/>
      <c r="N43" s="57"/>
      <c r="O43" s="57"/>
      <c r="P43" s="57"/>
      <c r="Q43" s="57"/>
      <c r="R43" s="57"/>
      <c r="S43" s="57"/>
      <c r="T43" s="57"/>
      <c r="U43" s="57">
        <v>4</v>
      </c>
      <c r="V43" s="57"/>
      <c r="W43" s="57"/>
      <c r="X43" s="57"/>
      <c r="Y43" s="57"/>
      <c r="Z43" s="107"/>
    </row>
    <row r="44" spans="1:26" s="64" customFormat="1" ht="40.5" customHeight="1">
      <c r="A44" s="57">
        <v>28</v>
      </c>
      <c r="B44" s="57" t="s">
        <v>120</v>
      </c>
      <c r="C44" s="101" t="s">
        <v>355</v>
      </c>
      <c r="D44" s="57">
        <v>4</v>
      </c>
      <c r="E44" s="63">
        <v>65</v>
      </c>
      <c r="F44" s="65">
        <v>1</v>
      </c>
      <c r="G44" s="149"/>
      <c r="H44" s="18">
        <v>3</v>
      </c>
      <c r="I44" s="67" t="s">
        <v>429</v>
      </c>
      <c r="J44" s="66" t="s">
        <v>388</v>
      </c>
      <c r="K44" s="87">
        <v>1</v>
      </c>
      <c r="L44" s="87">
        <f t="shared" si="1"/>
        <v>3</v>
      </c>
      <c r="M44" s="57"/>
      <c r="N44" s="57">
        <v>3</v>
      </c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107"/>
    </row>
    <row r="45" spans="1:26" s="64" customFormat="1" ht="33.75" customHeight="1">
      <c r="A45" s="58">
        <v>29</v>
      </c>
      <c r="B45" s="57" t="s">
        <v>104</v>
      </c>
      <c r="C45" s="101" t="s">
        <v>334</v>
      </c>
      <c r="D45" s="57">
        <v>5</v>
      </c>
      <c r="E45" s="63">
        <v>146</v>
      </c>
      <c r="F45" s="65">
        <v>1</v>
      </c>
      <c r="G45" s="166" t="s">
        <v>396</v>
      </c>
      <c r="H45" s="18">
        <v>6</v>
      </c>
      <c r="I45" s="69" t="s">
        <v>476</v>
      </c>
      <c r="J45" s="66" t="s">
        <v>388</v>
      </c>
      <c r="K45" s="87">
        <v>1</v>
      </c>
      <c r="L45" s="87">
        <f t="shared" si="1"/>
        <v>6</v>
      </c>
      <c r="M45" s="57"/>
      <c r="N45" s="57">
        <v>2</v>
      </c>
      <c r="O45" s="57">
        <v>4</v>
      </c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107"/>
    </row>
    <row r="46" spans="1:26" s="64" customFormat="1" ht="28.5" customHeight="1">
      <c r="A46" s="57">
        <v>30</v>
      </c>
      <c r="B46" s="57" t="s">
        <v>338</v>
      </c>
      <c r="C46" s="101" t="s">
        <v>337</v>
      </c>
      <c r="D46" s="57">
        <v>5</v>
      </c>
      <c r="E46" s="63">
        <v>24</v>
      </c>
      <c r="F46" s="65">
        <v>1</v>
      </c>
      <c r="G46" s="167"/>
      <c r="H46" s="18">
        <v>1</v>
      </c>
      <c r="I46" s="62" t="s">
        <v>430</v>
      </c>
      <c r="J46" s="66" t="s">
        <v>270</v>
      </c>
      <c r="K46" s="87">
        <v>1</v>
      </c>
      <c r="L46" s="87">
        <f t="shared" si="1"/>
        <v>1</v>
      </c>
      <c r="M46" s="57"/>
      <c r="N46" s="57"/>
      <c r="O46" s="57"/>
      <c r="P46" s="57"/>
      <c r="Q46" s="57">
        <v>1</v>
      </c>
      <c r="R46" s="57"/>
      <c r="S46" s="57"/>
      <c r="T46" s="57"/>
      <c r="U46" s="57"/>
      <c r="V46" s="57"/>
      <c r="W46" s="57"/>
      <c r="X46" s="57"/>
      <c r="Y46" s="57"/>
      <c r="Z46" s="107"/>
    </row>
    <row r="47" spans="1:26" s="64" customFormat="1" ht="38.25" customHeight="1">
      <c r="A47" s="58">
        <v>31</v>
      </c>
      <c r="B47" s="57" t="s">
        <v>342</v>
      </c>
      <c r="C47" s="101" t="s">
        <v>341</v>
      </c>
      <c r="D47" s="57">
        <v>5</v>
      </c>
      <c r="E47" s="63">
        <v>68</v>
      </c>
      <c r="F47" s="65">
        <v>1</v>
      </c>
      <c r="G47" s="167"/>
      <c r="H47" s="18">
        <v>3</v>
      </c>
      <c r="I47" s="67" t="s">
        <v>431</v>
      </c>
      <c r="J47" s="66" t="s">
        <v>256</v>
      </c>
      <c r="K47" s="87">
        <v>1</v>
      </c>
      <c r="L47" s="87">
        <f t="shared" si="1"/>
        <v>3</v>
      </c>
      <c r="M47" s="57"/>
      <c r="N47" s="57"/>
      <c r="O47" s="57"/>
      <c r="P47" s="57"/>
      <c r="Q47" s="57"/>
      <c r="R47" s="57">
        <v>3</v>
      </c>
      <c r="S47" s="57"/>
      <c r="T47" s="57"/>
      <c r="U47" s="57"/>
      <c r="V47" s="57"/>
      <c r="W47" s="57"/>
      <c r="X47" s="57"/>
      <c r="Y47" s="57"/>
      <c r="Z47" s="107"/>
    </row>
    <row r="48" spans="1:26" s="64" customFormat="1" ht="31.5" customHeight="1">
      <c r="A48" s="57">
        <v>32</v>
      </c>
      <c r="B48" s="57" t="s">
        <v>359</v>
      </c>
      <c r="C48" s="101" t="s">
        <v>360</v>
      </c>
      <c r="D48" s="57">
        <v>5</v>
      </c>
      <c r="E48" s="63">
        <v>17</v>
      </c>
      <c r="F48" s="65">
        <v>1</v>
      </c>
      <c r="G48" s="167"/>
      <c r="H48" s="55">
        <v>1</v>
      </c>
      <c r="I48" s="69" t="s">
        <v>435</v>
      </c>
      <c r="J48" s="66" t="s">
        <v>271</v>
      </c>
      <c r="K48" s="87">
        <v>1</v>
      </c>
      <c r="L48" s="87">
        <f t="shared" si="1"/>
        <v>1</v>
      </c>
      <c r="M48" s="57"/>
      <c r="N48" s="57"/>
      <c r="O48" s="57"/>
      <c r="P48" s="57"/>
      <c r="Q48" s="57"/>
      <c r="R48" s="57"/>
      <c r="S48" s="57">
        <v>1</v>
      </c>
      <c r="T48" s="57"/>
      <c r="U48" s="57"/>
      <c r="V48" s="57"/>
      <c r="W48" s="57"/>
      <c r="X48" s="57"/>
      <c r="Y48" s="57"/>
      <c r="Z48" s="107"/>
    </row>
    <row r="49" spans="1:26" s="64" customFormat="1" ht="27.75" customHeight="1">
      <c r="A49" s="58">
        <v>33</v>
      </c>
      <c r="B49" s="57" t="s">
        <v>345</v>
      </c>
      <c r="C49" s="101" t="s">
        <v>346</v>
      </c>
      <c r="D49" s="57">
        <v>5</v>
      </c>
      <c r="E49" s="63">
        <v>56</v>
      </c>
      <c r="F49" s="65">
        <v>1</v>
      </c>
      <c r="G49" s="167"/>
      <c r="H49" s="18">
        <v>2</v>
      </c>
      <c r="I49" s="62" t="s">
        <v>432</v>
      </c>
      <c r="J49" s="66" t="s">
        <v>258</v>
      </c>
      <c r="K49" s="87">
        <v>1</v>
      </c>
      <c r="L49" s="87">
        <f t="shared" si="1"/>
        <v>2</v>
      </c>
      <c r="M49" s="57"/>
      <c r="N49" s="57"/>
      <c r="O49" s="57"/>
      <c r="P49" s="57"/>
      <c r="Q49" s="57"/>
      <c r="R49" s="57"/>
      <c r="S49" s="57"/>
      <c r="T49" s="57">
        <v>2</v>
      </c>
      <c r="U49" s="57"/>
      <c r="V49" s="57"/>
      <c r="W49" s="57"/>
      <c r="X49" s="57"/>
      <c r="Y49" s="57"/>
      <c r="Z49" s="107"/>
    </row>
    <row r="50" spans="1:26" s="64" customFormat="1" ht="32.25" customHeight="1">
      <c r="A50" s="57">
        <v>34</v>
      </c>
      <c r="B50" s="57" t="s">
        <v>351</v>
      </c>
      <c r="C50" s="101" t="s">
        <v>352</v>
      </c>
      <c r="D50" s="57">
        <v>5</v>
      </c>
      <c r="E50" s="63">
        <v>54</v>
      </c>
      <c r="F50" s="65">
        <v>1</v>
      </c>
      <c r="G50" s="167"/>
      <c r="H50" s="55">
        <v>2</v>
      </c>
      <c r="I50" s="62" t="s">
        <v>433</v>
      </c>
      <c r="J50" s="66" t="s">
        <v>272</v>
      </c>
      <c r="K50" s="87">
        <v>1</v>
      </c>
      <c r="L50" s="87">
        <f t="shared" si="1"/>
        <v>2</v>
      </c>
      <c r="M50" s="57"/>
      <c r="N50" s="57"/>
      <c r="O50" s="57"/>
      <c r="P50" s="57"/>
      <c r="Q50" s="57"/>
      <c r="R50" s="57"/>
      <c r="S50" s="57"/>
      <c r="T50" s="57"/>
      <c r="U50" s="57">
        <v>2</v>
      </c>
      <c r="V50" s="57"/>
      <c r="W50" s="57"/>
      <c r="X50" s="57"/>
      <c r="Y50" s="57"/>
      <c r="Z50" s="107"/>
    </row>
    <row r="51" spans="1:26" s="64" customFormat="1" ht="33" customHeight="1">
      <c r="A51" s="58">
        <v>35</v>
      </c>
      <c r="B51" s="57" t="s">
        <v>356</v>
      </c>
      <c r="C51" s="101" t="s">
        <v>357</v>
      </c>
      <c r="D51" s="57">
        <v>5</v>
      </c>
      <c r="E51" s="63">
        <v>27</v>
      </c>
      <c r="F51" s="65">
        <v>1</v>
      </c>
      <c r="G51" s="147"/>
      <c r="H51" s="18">
        <v>1</v>
      </c>
      <c r="I51" s="67" t="s">
        <v>434</v>
      </c>
      <c r="J51" s="66" t="s">
        <v>388</v>
      </c>
      <c r="K51" s="87">
        <v>1</v>
      </c>
      <c r="L51" s="87">
        <f t="shared" si="1"/>
        <v>1</v>
      </c>
      <c r="M51" s="57"/>
      <c r="N51" s="57">
        <v>1</v>
      </c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107"/>
    </row>
    <row r="52" spans="1:26" s="64" customFormat="1" ht="50.25" customHeight="1">
      <c r="A52" s="57">
        <v>36</v>
      </c>
      <c r="B52" s="57" t="s">
        <v>90</v>
      </c>
      <c r="C52" s="101" t="s">
        <v>335</v>
      </c>
      <c r="D52" s="57">
        <v>5</v>
      </c>
      <c r="E52" s="63">
        <v>195</v>
      </c>
      <c r="F52" s="65">
        <v>1</v>
      </c>
      <c r="G52" s="166" t="s">
        <v>419</v>
      </c>
      <c r="H52" s="55">
        <v>8</v>
      </c>
      <c r="I52" s="62" t="s">
        <v>477</v>
      </c>
      <c r="J52" s="66" t="s">
        <v>388</v>
      </c>
      <c r="K52" s="87">
        <v>2</v>
      </c>
      <c r="L52" s="87">
        <f t="shared" si="1"/>
        <v>8</v>
      </c>
      <c r="M52" s="57"/>
      <c r="N52" s="57">
        <v>4</v>
      </c>
      <c r="O52" s="57">
        <v>4</v>
      </c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107"/>
    </row>
    <row r="53" spans="1:26" s="64" customFormat="1" ht="39" customHeight="1">
      <c r="A53" s="58">
        <v>37</v>
      </c>
      <c r="B53" s="57" t="s">
        <v>92</v>
      </c>
      <c r="C53" s="101" t="s">
        <v>339</v>
      </c>
      <c r="D53" s="57">
        <v>5</v>
      </c>
      <c r="E53" s="63">
        <v>84</v>
      </c>
      <c r="F53" s="65">
        <v>1</v>
      </c>
      <c r="G53" s="166"/>
      <c r="H53" s="55">
        <v>4</v>
      </c>
      <c r="I53" s="62" t="s">
        <v>436</v>
      </c>
      <c r="J53" s="72" t="s">
        <v>270</v>
      </c>
      <c r="K53" s="87">
        <v>1</v>
      </c>
      <c r="L53" s="87">
        <f t="shared" si="1"/>
        <v>4</v>
      </c>
      <c r="M53" s="57"/>
      <c r="N53" s="57"/>
      <c r="O53" s="57"/>
      <c r="P53" s="57"/>
      <c r="Q53" s="57">
        <v>4</v>
      </c>
      <c r="R53" s="57"/>
      <c r="S53" s="57"/>
      <c r="T53" s="57"/>
      <c r="U53" s="57"/>
      <c r="V53" s="57"/>
      <c r="W53" s="57"/>
      <c r="X53" s="57"/>
      <c r="Y53" s="57"/>
      <c r="Z53" s="107"/>
    </row>
    <row r="54" spans="1:26" s="70" customFormat="1" ht="36" customHeight="1">
      <c r="A54" s="57">
        <v>38</v>
      </c>
      <c r="B54" s="57" t="s">
        <v>94</v>
      </c>
      <c r="C54" s="101" t="s">
        <v>343</v>
      </c>
      <c r="D54" s="57">
        <v>5</v>
      </c>
      <c r="E54" s="63">
        <v>145</v>
      </c>
      <c r="F54" s="65">
        <v>1</v>
      </c>
      <c r="G54" s="166"/>
      <c r="H54" s="55">
        <v>6</v>
      </c>
      <c r="I54" s="62" t="s">
        <v>478</v>
      </c>
      <c r="J54" s="66" t="s">
        <v>186</v>
      </c>
      <c r="K54" s="87">
        <v>1</v>
      </c>
      <c r="L54" s="87">
        <f t="shared" si="1"/>
        <v>6</v>
      </c>
      <c r="M54" s="57"/>
      <c r="N54" s="57"/>
      <c r="O54" s="57"/>
      <c r="P54" s="57"/>
      <c r="Q54" s="57"/>
      <c r="R54" s="57">
        <v>6</v>
      </c>
      <c r="S54" s="57"/>
      <c r="T54" s="57"/>
      <c r="U54" s="57"/>
      <c r="V54" s="57"/>
      <c r="W54" s="57"/>
      <c r="X54" s="57"/>
      <c r="Y54" s="57"/>
      <c r="Z54" s="107"/>
    </row>
    <row r="55" spans="1:26" s="64" customFormat="1" ht="33" customHeight="1">
      <c r="A55" s="58">
        <v>39</v>
      </c>
      <c r="B55" s="57" t="s">
        <v>96</v>
      </c>
      <c r="C55" s="101" t="s">
        <v>361</v>
      </c>
      <c r="D55" s="57">
        <v>5</v>
      </c>
      <c r="E55" s="63">
        <v>24</v>
      </c>
      <c r="F55" s="65">
        <v>1</v>
      </c>
      <c r="G55" s="166"/>
      <c r="H55" s="18">
        <v>1</v>
      </c>
      <c r="I55" s="69" t="s">
        <v>428</v>
      </c>
      <c r="J55" s="66" t="s">
        <v>271</v>
      </c>
      <c r="K55" s="87">
        <v>1</v>
      </c>
      <c r="L55" s="87">
        <f t="shared" si="1"/>
        <v>1</v>
      </c>
      <c r="M55" s="57"/>
      <c r="N55" s="57"/>
      <c r="O55" s="57"/>
      <c r="P55" s="57"/>
      <c r="Q55" s="57"/>
      <c r="R55" s="57"/>
      <c r="S55" s="57">
        <v>1</v>
      </c>
      <c r="T55" s="57"/>
      <c r="U55" s="57"/>
      <c r="V55" s="57"/>
      <c r="W55" s="57"/>
      <c r="X55" s="57"/>
      <c r="Y55" s="57"/>
      <c r="Z55" s="107"/>
    </row>
    <row r="56" spans="1:26" s="64" customFormat="1" ht="39.75" customHeight="1">
      <c r="A56" s="57">
        <v>40</v>
      </c>
      <c r="B56" s="57" t="s">
        <v>98</v>
      </c>
      <c r="C56" s="101" t="s">
        <v>347</v>
      </c>
      <c r="D56" s="57">
        <v>5</v>
      </c>
      <c r="E56" s="63">
        <v>94</v>
      </c>
      <c r="F56" s="65">
        <v>1</v>
      </c>
      <c r="G56" s="166"/>
      <c r="H56" s="55">
        <v>4</v>
      </c>
      <c r="I56" s="62" t="s">
        <v>437</v>
      </c>
      <c r="J56" s="66" t="s">
        <v>258</v>
      </c>
      <c r="K56" s="87">
        <v>1</v>
      </c>
      <c r="L56" s="87">
        <f t="shared" si="1"/>
        <v>4</v>
      </c>
      <c r="M56" s="57"/>
      <c r="N56" s="57"/>
      <c r="O56" s="57"/>
      <c r="P56" s="57"/>
      <c r="Q56" s="57"/>
      <c r="R56" s="57"/>
      <c r="S56" s="57"/>
      <c r="T56" s="57">
        <v>4</v>
      </c>
      <c r="U56" s="57"/>
      <c r="V56" s="57"/>
      <c r="W56" s="57"/>
      <c r="X56" s="57"/>
      <c r="Y56" s="57"/>
      <c r="Z56" s="107"/>
    </row>
    <row r="57" spans="1:26" s="64" customFormat="1" ht="46.5" customHeight="1">
      <c r="A57" s="58">
        <v>41</v>
      </c>
      <c r="B57" s="57" t="s">
        <v>100</v>
      </c>
      <c r="C57" s="101" t="s">
        <v>353</v>
      </c>
      <c r="D57" s="57">
        <v>5</v>
      </c>
      <c r="E57" s="63">
        <v>83</v>
      </c>
      <c r="F57" s="65">
        <v>1</v>
      </c>
      <c r="G57" s="166"/>
      <c r="H57" s="55">
        <v>4</v>
      </c>
      <c r="I57" s="62" t="s">
        <v>487</v>
      </c>
      <c r="J57" s="66" t="s">
        <v>272</v>
      </c>
      <c r="K57" s="87">
        <v>1</v>
      </c>
      <c r="L57" s="87">
        <f t="shared" si="1"/>
        <v>4</v>
      </c>
      <c r="M57" s="57"/>
      <c r="N57" s="57"/>
      <c r="O57" s="57"/>
      <c r="P57" s="57"/>
      <c r="Q57" s="57"/>
      <c r="R57" s="57"/>
      <c r="S57" s="57"/>
      <c r="T57" s="57"/>
      <c r="U57" s="57">
        <v>4</v>
      </c>
      <c r="V57" s="57"/>
      <c r="W57" s="57"/>
      <c r="X57" s="57"/>
      <c r="Y57" s="57"/>
      <c r="Z57" s="107"/>
    </row>
    <row r="58" spans="1:26" s="64" customFormat="1" ht="40.5" customHeight="1">
      <c r="A58" s="57">
        <v>42</v>
      </c>
      <c r="B58" s="57" t="s">
        <v>102</v>
      </c>
      <c r="C58" s="101" t="s">
        <v>358</v>
      </c>
      <c r="D58" s="57">
        <v>5</v>
      </c>
      <c r="E58" s="63">
        <v>42</v>
      </c>
      <c r="F58" s="65">
        <v>1</v>
      </c>
      <c r="G58" s="149"/>
      <c r="H58" s="55">
        <v>2</v>
      </c>
      <c r="I58" s="62" t="s">
        <v>438</v>
      </c>
      <c r="J58" s="66" t="s">
        <v>388</v>
      </c>
      <c r="K58" s="87">
        <v>1</v>
      </c>
      <c r="L58" s="87">
        <f t="shared" si="1"/>
        <v>2</v>
      </c>
      <c r="M58" s="57"/>
      <c r="N58" s="57"/>
      <c r="O58" s="57">
        <v>2</v>
      </c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107"/>
    </row>
    <row r="59" spans="1:26" s="64" customFormat="1" ht="67.5" customHeight="1">
      <c r="A59" s="140">
        <v>43</v>
      </c>
      <c r="B59" s="140" t="s">
        <v>36</v>
      </c>
      <c r="C59" s="142" t="s">
        <v>311</v>
      </c>
      <c r="D59" s="140">
        <v>4</v>
      </c>
      <c r="E59" s="144">
        <v>943</v>
      </c>
      <c r="F59" s="146">
        <v>1</v>
      </c>
      <c r="G59" s="137" t="s">
        <v>401</v>
      </c>
      <c r="H59" s="19" t="s">
        <v>467</v>
      </c>
      <c r="I59" s="62" t="s">
        <v>470</v>
      </c>
      <c r="J59" s="72" t="s">
        <v>479</v>
      </c>
      <c r="K59" s="87">
        <v>2</v>
      </c>
      <c r="L59" s="87">
        <f t="shared" si="1"/>
        <v>20</v>
      </c>
      <c r="M59" s="57"/>
      <c r="N59" s="57"/>
      <c r="O59" s="57">
        <v>11</v>
      </c>
      <c r="P59" s="57"/>
      <c r="Q59" s="57">
        <v>5</v>
      </c>
      <c r="R59" s="57">
        <v>4</v>
      </c>
      <c r="S59" s="57"/>
      <c r="T59" s="57"/>
      <c r="U59" s="57"/>
      <c r="V59" s="57"/>
      <c r="W59" s="57"/>
      <c r="X59" s="57"/>
      <c r="Y59" s="57"/>
      <c r="Z59" s="107"/>
    </row>
    <row r="60" spans="1:26" s="64" customFormat="1" ht="72.75" customHeight="1">
      <c r="A60" s="141"/>
      <c r="B60" s="141"/>
      <c r="C60" s="143"/>
      <c r="D60" s="141"/>
      <c r="E60" s="145"/>
      <c r="F60" s="147"/>
      <c r="G60" s="138"/>
      <c r="H60" s="136" t="s">
        <v>482</v>
      </c>
      <c r="I60" s="62" t="s">
        <v>481</v>
      </c>
      <c r="J60" s="71" t="s">
        <v>480</v>
      </c>
      <c r="K60" s="87">
        <v>2</v>
      </c>
      <c r="L60" s="87">
        <f t="shared" si="1"/>
        <v>21</v>
      </c>
      <c r="M60" s="57">
        <v>15</v>
      </c>
      <c r="N60" s="57"/>
      <c r="O60" s="57"/>
      <c r="P60" s="57">
        <v>4</v>
      </c>
      <c r="Q60" s="57">
        <v>2</v>
      </c>
      <c r="R60" s="57"/>
      <c r="S60" s="57"/>
      <c r="T60" s="57"/>
      <c r="U60" s="57"/>
      <c r="V60" s="57"/>
      <c r="W60" s="57"/>
      <c r="X60" s="57"/>
      <c r="Y60" s="57"/>
      <c r="Z60" s="107"/>
    </row>
    <row r="61" spans="1:26" s="64" customFormat="1" ht="45" customHeight="1">
      <c r="A61" s="57">
        <v>44</v>
      </c>
      <c r="B61" s="57" t="s">
        <v>65</v>
      </c>
      <c r="C61" s="101" t="s">
        <v>181</v>
      </c>
      <c r="D61" s="68">
        <v>2</v>
      </c>
      <c r="E61" s="63">
        <v>118</v>
      </c>
      <c r="F61" s="65">
        <v>2</v>
      </c>
      <c r="G61" s="138"/>
      <c r="H61" s="18" t="s">
        <v>380</v>
      </c>
      <c r="I61" s="62" t="s">
        <v>275</v>
      </c>
      <c r="J61" s="66" t="s">
        <v>498</v>
      </c>
      <c r="K61" s="87">
        <v>1</v>
      </c>
      <c r="L61" s="87">
        <f t="shared" si="1"/>
        <v>4</v>
      </c>
      <c r="M61" s="57"/>
      <c r="N61" s="57"/>
      <c r="O61" s="57"/>
      <c r="P61" s="57">
        <v>2</v>
      </c>
      <c r="Q61" s="57"/>
      <c r="R61" s="57">
        <v>2</v>
      </c>
      <c r="S61" s="57"/>
      <c r="T61" s="57"/>
      <c r="U61" s="57"/>
      <c r="V61" s="57"/>
      <c r="W61" s="57"/>
      <c r="X61" s="57"/>
      <c r="Y61" s="57"/>
      <c r="Z61" s="107"/>
    </row>
    <row r="62" spans="1:26" s="64" customFormat="1" ht="42" customHeight="1">
      <c r="A62" s="58">
        <v>45</v>
      </c>
      <c r="B62" s="57" t="s">
        <v>66</v>
      </c>
      <c r="C62" s="101" t="s">
        <v>67</v>
      </c>
      <c r="D62" s="57">
        <v>2</v>
      </c>
      <c r="E62" s="67">
        <v>151</v>
      </c>
      <c r="F62" s="65">
        <v>3</v>
      </c>
      <c r="G62" s="139"/>
      <c r="H62" s="18" t="s">
        <v>381</v>
      </c>
      <c r="I62" s="62" t="s">
        <v>422</v>
      </c>
      <c r="J62" s="72" t="s">
        <v>499</v>
      </c>
      <c r="K62" s="87">
        <v>1</v>
      </c>
      <c r="L62" s="87">
        <f t="shared" si="1"/>
        <v>6</v>
      </c>
      <c r="M62" s="57">
        <v>6</v>
      </c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  <c r="Z62" s="107"/>
    </row>
    <row r="63" spans="1:26" s="64" customFormat="1" ht="27.75" customHeight="1">
      <c r="A63" s="57">
        <v>46</v>
      </c>
      <c r="B63" s="57" t="s">
        <v>77</v>
      </c>
      <c r="C63" s="101" t="s">
        <v>78</v>
      </c>
      <c r="D63" s="57">
        <v>3</v>
      </c>
      <c r="E63" s="63" t="s">
        <v>317</v>
      </c>
      <c r="F63" s="65">
        <v>1</v>
      </c>
      <c r="G63" s="137" t="s">
        <v>395</v>
      </c>
      <c r="H63" s="18" t="s">
        <v>382</v>
      </c>
      <c r="I63" s="62" t="s">
        <v>425</v>
      </c>
      <c r="J63" s="66" t="s">
        <v>391</v>
      </c>
      <c r="K63" s="87">
        <v>1</v>
      </c>
      <c r="L63" s="87">
        <f t="shared" si="1"/>
        <v>2</v>
      </c>
      <c r="M63" s="57"/>
      <c r="N63" s="57"/>
      <c r="O63" s="57"/>
      <c r="P63" s="57"/>
      <c r="Q63" s="57"/>
      <c r="R63" s="57">
        <v>2</v>
      </c>
      <c r="S63" s="57"/>
      <c r="T63" s="57"/>
      <c r="U63" s="57"/>
      <c r="V63" s="57"/>
      <c r="W63" s="57"/>
      <c r="X63" s="57"/>
      <c r="Y63" s="57"/>
      <c r="Z63" s="107"/>
    </row>
    <row r="64" spans="1:26" s="70" customFormat="1" ht="27.75" customHeight="1">
      <c r="A64" s="58">
        <v>47</v>
      </c>
      <c r="B64" s="57" t="s">
        <v>48</v>
      </c>
      <c r="C64" s="101" t="s">
        <v>49</v>
      </c>
      <c r="D64" s="57">
        <v>3</v>
      </c>
      <c r="E64" s="63" t="s">
        <v>318</v>
      </c>
      <c r="F64" s="65">
        <v>2</v>
      </c>
      <c r="G64" s="138"/>
      <c r="H64" s="18">
        <v>1</v>
      </c>
      <c r="I64" s="62" t="s">
        <v>439</v>
      </c>
      <c r="J64" s="66" t="s">
        <v>494</v>
      </c>
      <c r="K64" s="87">
        <v>1</v>
      </c>
      <c r="L64" s="87">
        <f t="shared" si="1"/>
        <v>1</v>
      </c>
      <c r="M64" s="57">
        <v>1</v>
      </c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107"/>
    </row>
    <row r="65" spans="1:26" s="64" customFormat="1" ht="45.75" customHeight="1">
      <c r="A65" s="57">
        <v>48</v>
      </c>
      <c r="B65" s="57" t="s">
        <v>70</v>
      </c>
      <c r="C65" s="101" t="s">
        <v>71</v>
      </c>
      <c r="D65" s="57">
        <v>2</v>
      </c>
      <c r="E65" s="67">
        <v>262</v>
      </c>
      <c r="F65" s="65">
        <v>3</v>
      </c>
      <c r="G65" s="139"/>
      <c r="H65" s="18" t="s">
        <v>397</v>
      </c>
      <c r="I65" s="67" t="s">
        <v>483</v>
      </c>
      <c r="J65" s="72" t="s">
        <v>484</v>
      </c>
      <c r="K65" s="89">
        <v>2</v>
      </c>
      <c r="L65" s="87">
        <f t="shared" si="1"/>
        <v>10</v>
      </c>
      <c r="M65" s="57">
        <v>10</v>
      </c>
      <c r="N65" s="57"/>
      <c r="O65" s="57"/>
      <c r="P65" s="57"/>
      <c r="Q65" s="57"/>
      <c r="R65" s="57"/>
      <c r="S65" s="57"/>
      <c r="T65" s="57"/>
      <c r="U65" s="57"/>
      <c r="V65" s="57"/>
      <c r="W65" s="57"/>
      <c r="X65" s="57"/>
      <c r="Y65" s="57"/>
      <c r="Z65" s="107"/>
    </row>
    <row r="66" spans="1:26" s="64" customFormat="1" ht="34.5" customHeight="1">
      <c r="A66" s="57">
        <v>49</v>
      </c>
      <c r="B66" s="57" t="s">
        <v>348</v>
      </c>
      <c r="C66" s="101" t="s">
        <v>349</v>
      </c>
      <c r="D66" s="57">
        <v>5</v>
      </c>
      <c r="E66" s="63">
        <v>14</v>
      </c>
      <c r="F66" s="65">
        <v>1</v>
      </c>
      <c r="G66" s="113" t="s">
        <v>420</v>
      </c>
      <c r="H66" s="55">
        <v>1</v>
      </c>
      <c r="I66" s="62" t="s">
        <v>434</v>
      </c>
      <c r="J66" s="66" t="s">
        <v>258</v>
      </c>
      <c r="K66" s="87">
        <v>1</v>
      </c>
      <c r="L66" s="87">
        <f t="shared" si="1"/>
        <v>1</v>
      </c>
      <c r="M66" s="57"/>
      <c r="N66" s="57"/>
      <c r="O66" s="57"/>
      <c r="P66" s="57"/>
      <c r="Q66" s="57"/>
      <c r="R66" s="57"/>
      <c r="S66" s="57"/>
      <c r="T66" s="57">
        <v>1</v>
      </c>
      <c r="U66" s="57"/>
      <c r="V66" s="57"/>
      <c r="W66" s="57"/>
      <c r="X66" s="57"/>
      <c r="Y66" s="57"/>
      <c r="Z66" s="57"/>
    </row>
    <row r="67" spans="1:26" s="64" customFormat="1" ht="28.5" customHeight="1">
      <c r="A67" s="58">
        <v>50</v>
      </c>
      <c r="B67" s="57" t="s">
        <v>75</v>
      </c>
      <c r="C67" s="101" t="s">
        <v>76</v>
      </c>
      <c r="D67" s="57">
        <v>3</v>
      </c>
      <c r="E67" s="67" t="s">
        <v>392</v>
      </c>
      <c r="F67" s="170" t="s">
        <v>410</v>
      </c>
      <c r="G67" s="171"/>
      <c r="H67" s="171"/>
      <c r="I67" s="172"/>
      <c r="J67" s="63"/>
      <c r="K67" s="87"/>
      <c r="L67" s="87"/>
      <c r="M67" s="57"/>
      <c r="N67" s="57"/>
      <c r="O67" s="57"/>
      <c r="P67" s="57"/>
      <c r="Q67" s="57"/>
      <c r="R67" s="57"/>
      <c r="S67" s="57"/>
      <c r="T67" s="57"/>
      <c r="U67" s="57"/>
      <c r="V67" s="57"/>
      <c r="W67" s="57"/>
      <c r="X67" s="57"/>
      <c r="Y67" s="57"/>
      <c r="Z67" s="107"/>
    </row>
    <row r="68" spans="1:26" s="64" customFormat="1" ht="30.75" customHeight="1">
      <c r="A68" s="57">
        <v>51</v>
      </c>
      <c r="B68" s="57" t="s">
        <v>329</v>
      </c>
      <c r="C68" s="101" t="s">
        <v>330</v>
      </c>
      <c r="D68" s="57">
        <v>3</v>
      </c>
      <c r="E68" s="67">
        <v>36</v>
      </c>
      <c r="F68" s="173" t="s">
        <v>415</v>
      </c>
      <c r="G68" s="174"/>
      <c r="H68" s="174"/>
      <c r="I68" s="175"/>
      <c r="J68" s="63"/>
      <c r="K68" s="87"/>
      <c r="L68" s="8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107"/>
    </row>
    <row r="69" spans="1:26" s="70" customFormat="1" ht="54" customHeight="1">
      <c r="A69" s="140">
        <v>52</v>
      </c>
      <c r="B69" s="57" t="s">
        <v>63</v>
      </c>
      <c r="C69" s="102" t="s">
        <v>328</v>
      </c>
      <c r="D69" s="57">
        <v>2</v>
      </c>
      <c r="E69" s="67">
        <v>88</v>
      </c>
      <c r="F69" s="156" t="s">
        <v>410</v>
      </c>
      <c r="G69" s="157"/>
      <c r="H69" s="157"/>
      <c r="I69" s="158"/>
      <c r="J69" s="67"/>
      <c r="K69" s="87"/>
      <c r="L69" s="87"/>
      <c r="M69" s="57"/>
      <c r="N69" s="57"/>
      <c r="O69" s="57"/>
      <c r="P69" s="57"/>
      <c r="Q69" s="57"/>
      <c r="R69" s="57"/>
      <c r="S69" s="57"/>
      <c r="T69" s="57"/>
      <c r="U69" s="57"/>
      <c r="V69" s="57"/>
      <c r="W69" s="57"/>
      <c r="X69" s="57"/>
      <c r="Y69" s="57"/>
      <c r="Z69" s="107"/>
    </row>
    <row r="70" spans="1:26" s="70" customFormat="1" ht="54" customHeight="1">
      <c r="A70" s="169"/>
      <c r="B70" s="57" t="s">
        <v>63</v>
      </c>
      <c r="C70" s="102" t="s">
        <v>366</v>
      </c>
      <c r="D70" s="57">
        <v>2</v>
      </c>
      <c r="E70" s="67">
        <v>19</v>
      </c>
      <c r="F70" s="156" t="s">
        <v>413</v>
      </c>
      <c r="G70" s="157"/>
      <c r="H70" s="157"/>
      <c r="I70" s="158"/>
      <c r="J70" s="63"/>
      <c r="K70" s="87"/>
      <c r="L70" s="87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7"/>
      <c r="Z70" s="107"/>
    </row>
    <row r="71" spans="1:26" s="70" customFormat="1" ht="54" customHeight="1">
      <c r="A71" s="141"/>
      <c r="B71" s="57" t="s">
        <v>63</v>
      </c>
      <c r="C71" s="102" t="s">
        <v>327</v>
      </c>
      <c r="D71" s="57">
        <v>2</v>
      </c>
      <c r="E71" s="67">
        <v>65</v>
      </c>
      <c r="F71" s="156" t="s">
        <v>414</v>
      </c>
      <c r="G71" s="157"/>
      <c r="H71" s="157"/>
      <c r="I71" s="158"/>
      <c r="J71" s="63"/>
      <c r="K71" s="87"/>
      <c r="L71" s="87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7"/>
      <c r="Z71" s="107"/>
    </row>
    <row r="72" spans="1:26" s="133" customFormat="1" ht="31.5" customHeight="1">
      <c r="A72" s="125"/>
      <c r="B72" s="126" t="s">
        <v>453</v>
      </c>
      <c r="C72" s="126"/>
      <c r="D72" s="125"/>
      <c r="E72" s="126"/>
      <c r="F72" s="127"/>
      <c r="G72" s="128"/>
      <c r="H72" s="129"/>
      <c r="I72" s="130"/>
      <c r="J72" s="126"/>
      <c r="K72" s="127"/>
      <c r="L72" s="127"/>
      <c r="M72" s="125"/>
      <c r="N72" s="131"/>
      <c r="O72" s="131" t="s">
        <v>452</v>
      </c>
      <c r="P72" s="125"/>
      <c r="Q72" s="125"/>
      <c r="R72" s="125"/>
      <c r="S72" s="125"/>
      <c r="T72" s="125"/>
      <c r="U72" s="125"/>
      <c r="V72" s="125"/>
      <c r="W72" s="125"/>
      <c r="X72" s="125"/>
      <c r="Y72" s="125"/>
      <c r="Z72" s="132"/>
    </row>
    <row r="73" spans="1:26" s="133" customFormat="1" ht="21" customHeight="1">
      <c r="A73" s="125"/>
      <c r="B73" s="125"/>
      <c r="C73" s="134" t="s">
        <v>450</v>
      </c>
      <c r="D73" s="125"/>
      <c r="E73" s="126"/>
      <c r="F73" s="127"/>
      <c r="G73" s="128"/>
      <c r="H73" s="129"/>
      <c r="I73" s="130"/>
      <c r="J73" s="126"/>
      <c r="K73" s="127"/>
      <c r="L73" s="127"/>
      <c r="M73" s="125"/>
      <c r="N73" s="131"/>
      <c r="O73" s="131" t="s">
        <v>451</v>
      </c>
      <c r="P73" s="125"/>
      <c r="Q73" s="125"/>
      <c r="R73" s="125"/>
      <c r="S73" s="125"/>
      <c r="T73" s="125"/>
      <c r="U73" s="125"/>
      <c r="V73" s="125"/>
      <c r="W73" s="125"/>
      <c r="X73" s="125"/>
      <c r="Y73" s="125"/>
      <c r="Z73" s="132"/>
    </row>
    <row r="74" spans="1:26" s="133" customFormat="1" ht="20.25" customHeight="1">
      <c r="A74" s="125"/>
      <c r="B74" s="125"/>
      <c r="C74" s="126" t="s">
        <v>125</v>
      </c>
      <c r="D74" s="125"/>
      <c r="E74" s="126"/>
      <c r="F74" s="127"/>
      <c r="G74" s="128"/>
      <c r="H74" s="129"/>
      <c r="I74" s="130"/>
      <c r="J74" s="126"/>
      <c r="K74" s="127"/>
      <c r="L74" s="127"/>
      <c r="M74" s="125"/>
      <c r="N74" s="131"/>
      <c r="O74" s="131" t="s">
        <v>455</v>
      </c>
      <c r="P74" s="125"/>
      <c r="Q74" s="125"/>
      <c r="R74" s="125"/>
      <c r="S74" s="125"/>
      <c r="T74" s="125"/>
      <c r="U74" s="125"/>
      <c r="V74" s="125"/>
      <c r="W74" s="125"/>
      <c r="X74" s="125"/>
      <c r="Y74" s="125"/>
      <c r="Z74" s="132"/>
    </row>
    <row r="75" spans="1:26" s="133" customFormat="1" ht="27" customHeight="1">
      <c r="A75" s="125"/>
      <c r="B75" s="125"/>
      <c r="C75" s="126" t="s">
        <v>454</v>
      </c>
      <c r="D75" s="125"/>
      <c r="E75" s="126"/>
      <c r="F75" s="127"/>
      <c r="G75" s="128"/>
      <c r="H75" s="129"/>
      <c r="I75" s="130"/>
      <c r="J75" s="126"/>
      <c r="K75" s="127"/>
      <c r="L75" s="127"/>
      <c r="M75" s="125"/>
      <c r="P75" s="125"/>
      <c r="Q75" s="125" t="s">
        <v>501</v>
      </c>
      <c r="R75" s="125"/>
      <c r="S75" s="125"/>
      <c r="T75" s="125"/>
      <c r="U75" s="125"/>
      <c r="V75" s="125"/>
      <c r="W75" s="125"/>
      <c r="X75" s="125"/>
      <c r="Y75" s="125"/>
      <c r="Z75" s="132"/>
    </row>
    <row r="76" spans="1:26" s="64" customFormat="1" ht="78" customHeight="1">
      <c r="A76" s="77"/>
      <c r="B76" s="77"/>
      <c r="C76" s="78"/>
      <c r="D76" s="77"/>
      <c r="E76" s="78"/>
      <c r="F76" s="74"/>
      <c r="G76" s="79"/>
      <c r="H76" s="56"/>
      <c r="I76" s="70"/>
      <c r="J76" s="78"/>
      <c r="K76" s="91"/>
      <c r="L76" s="91"/>
      <c r="M76" s="77"/>
      <c r="N76" s="77"/>
      <c r="O76" s="77"/>
      <c r="P76" s="122" t="s">
        <v>458</v>
      </c>
      <c r="Q76" s="77"/>
      <c r="R76" s="77"/>
      <c r="S76" s="77"/>
      <c r="T76" s="77"/>
      <c r="U76" s="77"/>
      <c r="V76" s="77"/>
      <c r="W76" s="77"/>
      <c r="X76" s="77"/>
      <c r="Y76" s="77"/>
      <c r="Z76" s="109"/>
    </row>
    <row r="77" spans="1:26" s="64" customFormat="1" ht="27" customHeight="1">
      <c r="A77" s="77"/>
      <c r="B77" s="77"/>
      <c r="C77" s="78"/>
      <c r="D77" s="77"/>
      <c r="E77" s="78"/>
      <c r="F77" s="74"/>
      <c r="G77" s="79"/>
      <c r="H77" s="56"/>
      <c r="I77" s="70"/>
      <c r="J77" s="78"/>
      <c r="K77" s="91"/>
      <c r="L77" s="91"/>
      <c r="M77" s="77"/>
      <c r="N77" s="77"/>
      <c r="O77" s="77"/>
      <c r="P77" s="77"/>
      <c r="Q77" s="77"/>
      <c r="R77" s="77"/>
      <c r="S77" s="77"/>
      <c r="T77" s="77"/>
      <c r="U77" s="77"/>
      <c r="V77" s="77"/>
      <c r="W77" s="77"/>
      <c r="X77" s="77"/>
      <c r="Y77" s="77"/>
      <c r="Z77" s="109"/>
    </row>
    <row r="78" spans="1:26" s="64" customFormat="1" ht="27" customHeight="1">
      <c r="A78" s="77"/>
      <c r="B78" s="77"/>
      <c r="C78" s="78"/>
      <c r="D78" s="77"/>
      <c r="E78" s="78"/>
      <c r="F78" s="74"/>
      <c r="G78" s="79"/>
      <c r="H78" s="56"/>
      <c r="I78" s="70"/>
      <c r="J78" s="78"/>
      <c r="K78" s="91"/>
      <c r="L78" s="91"/>
      <c r="M78" s="77"/>
      <c r="N78" s="77"/>
      <c r="O78" s="77"/>
      <c r="P78" s="77"/>
      <c r="Q78" s="77"/>
      <c r="R78" s="77"/>
      <c r="S78" s="77"/>
      <c r="T78" s="77"/>
      <c r="U78" s="77"/>
      <c r="V78" s="77"/>
      <c r="W78" s="77"/>
      <c r="X78" s="77"/>
      <c r="Y78" s="77"/>
      <c r="Z78" s="109"/>
    </row>
    <row r="79" spans="1:26" s="64" customFormat="1" ht="27" customHeight="1">
      <c r="A79" s="77"/>
      <c r="B79" s="77"/>
      <c r="C79" s="78"/>
      <c r="D79" s="77"/>
      <c r="E79" s="78"/>
      <c r="F79" s="74"/>
      <c r="G79" s="79"/>
      <c r="H79" s="56"/>
      <c r="I79" s="70"/>
      <c r="J79" s="78"/>
      <c r="K79" s="91"/>
      <c r="L79" s="91"/>
      <c r="M79" s="77"/>
      <c r="N79" s="77"/>
      <c r="O79" s="77"/>
      <c r="P79" s="77"/>
      <c r="Q79" s="77"/>
      <c r="R79" s="77"/>
      <c r="S79" s="77"/>
      <c r="T79" s="77"/>
      <c r="U79" s="77"/>
      <c r="V79" s="77"/>
      <c r="W79" s="77"/>
      <c r="X79" s="77"/>
      <c r="Y79" s="77"/>
      <c r="Z79" s="109"/>
    </row>
    <row r="80" spans="1:26" s="64" customFormat="1" ht="27" customHeight="1">
      <c r="A80" s="77"/>
      <c r="B80" s="77"/>
      <c r="C80" s="78"/>
      <c r="D80" s="77"/>
      <c r="E80" s="78"/>
      <c r="F80" s="74"/>
      <c r="G80" s="79"/>
      <c r="H80" s="56"/>
      <c r="I80" s="70"/>
      <c r="J80" s="78"/>
      <c r="K80" s="91"/>
      <c r="L80" s="91"/>
      <c r="M80" s="77"/>
      <c r="N80" s="77"/>
      <c r="O80" s="77"/>
      <c r="P80" s="77"/>
      <c r="Q80" s="77"/>
      <c r="R80" s="77"/>
      <c r="S80" s="77"/>
      <c r="T80" s="77"/>
      <c r="U80" s="77"/>
      <c r="V80" s="77"/>
      <c r="W80" s="77"/>
      <c r="X80" s="77"/>
      <c r="Y80" s="77"/>
      <c r="Z80" s="109"/>
    </row>
    <row r="81" spans="1:26" s="64" customFormat="1" ht="27" customHeight="1">
      <c r="A81" s="77"/>
      <c r="B81" s="77"/>
      <c r="C81" s="78"/>
      <c r="D81" s="77"/>
      <c r="E81" s="78"/>
      <c r="F81" s="74"/>
      <c r="G81" s="79"/>
      <c r="H81" s="56"/>
      <c r="I81" s="70"/>
      <c r="J81" s="78"/>
      <c r="K81" s="91"/>
      <c r="L81" s="91"/>
      <c r="M81" s="77"/>
      <c r="N81" s="77"/>
      <c r="O81" s="77"/>
      <c r="P81" s="77"/>
      <c r="Q81" s="77"/>
      <c r="R81" s="77"/>
      <c r="S81" s="77"/>
      <c r="T81" s="77"/>
      <c r="U81" s="77"/>
      <c r="V81" s="77"/>
      <c r="W81" s="77"/>
      <c r="X81" s="77"/>
      <c r="Y81" s="77"/>
      <c r="Z81" s="109"/>
    </row>
    <row r="82" spans="1:26" s="64" customFormat="1" ht="27" customHeight="1">
      <c r="A82" s="77"/>
      <c r="B82" s="77"/>
      <c r="C82" s="78"/>
      <c r="D82" s="77"/>
      <c r="E82" s="78"/>
      <c r="F82" s="74"/>
      <c r="G82" s="79"/>
      <c r="H82" s="56"/>
      <c r="I82" s="70"/>
      <c r="J82" s="78"/>
      <c r="K82" s="91"/>
      <c r="L82" s="91"/>
      <c r="M82" s="77"/>
      <c r="N82" s="77"/>
      <c r="O82" s="77"/>
      <c r="P82" s="77"/>
      <c r="Q82" s="77"/>
      <c r="R82" s="77"/>
      <c r="S82" s="77"/>
      <c r="T82" s="77"/>
      <c r="U82" s="77"/>
      <c r="V82" s="77"/>
      <c r="W82" s="77"/>
      <c r="X82" s="77"/>
      <c r="Y82" s="77"/>
      <c r="Z82" s="109"/>
    </row>
    <row r="83" spans="1:26" s="64" customFormat="1" ht="27" customHeight="1">
      <c r="A83" s="77"/>
      <c r="B83" s="77"/>
      <c r="C83" s="78"/>
      <c r="D83" s="77"/>
      <c r="E83" s="78"/>
      <c r="F83" s="74"/>
      <c r="G83" s="79"/>
      <c r="H83" s="56"/>
      <c r="I83" s="70"/>
      <c r="J83" s="78"/>
      <c r="K83" s="91"/>
      <c r="L83" s="91"/>
      <c r="M83" s="77"/>
      <c r="N83" s="77"/>
      <c r="O83" s="77"/>
      <c r="P83" s="77"/>
      <c r="Q83" s="77"/>
      <c r="R83" s="77"/>
      <c r="S83" s="77"/>
      <c r="T83" s="77"/>
      <c r="U83" s="77"/>
      <c r="V83" s="77"/>
      <c r="W83" s="77"/>
      <c r="X83" s="77"/>
      <c r="Y83" s="77"/>
      <c r="Z83" s="109"/>
    </row>
    <row r="84" spans="1:26" s="64" customFormat="1" ht="27" customHeight="1">
      <c r="A84" s="77"/>
      <c r="B84" s="77"/>
      <c r="C84" s="78"/>
      <c r="D84" s="77"/>
      <c r="E84" s="78"/>
      <c r="F84" s="74"/>
      <c r="G84" s="79"/>
      <c r="H84" s="56"/>
      <c r="I84" s="70"/>
      <c r="J84" s="78"/>
      <c r="K84" s="91"/>
      <c r="L84" s="91"/>
      <c r="M84" s="77"/>
      <c r="N84" s="77"/>
      <c r="O84" s="77"/>
      <c r="P84" s="77"/>
      <c r="Q84" s="77"/>
      <c r="R84" s="77"/>
      <c r="S84" s="77"/>
      <c r="T84" s="77"/>
      <c r="U84" s="77"/>
      <c r="V84" s="77"/>
      <c r="W84" s="77"/>
      <c r="X84" s="77"/>
      <c r="Y84" s="77"/>
      <c r="Z84" s="109"/>
    </row>
    <row r="85" spans="1:26" s="64" customFormat="1" ht="27" customHeight="1">
      <c r="A85" s="77"/>
      <c r="B85" s="77"/>
      <c r="C85" s="78"/>
      <c r="D85" s="77"/>
      <c r="E85" s="78"/>
      <c r="F85" s="74"/>
      <c r="G85" s="79"/>
      <c r="H85" s="56"/>
      <c r="I85" s="70"/>
      <c r="J85" s="78"/>
      <c r="K85" s="91"/>
      <c r="L85" s="91"/>
      <c r="M85" s="77"/>
      <c r="N85" s="77"/>
      <c r="O85" s="77"/>
      <c r="P85" s="77"/>
      <c r="Q85" s="77"/>
      <c r="R85" s="77"/>
      <c r="S85" s="77"/>
      <c r="T85" s="77"/>
      <c r="U85" s="77"/>
      <c r="V85" s="77"/>
      <c r="W85" s="77"/>
      <c r="X85" s="77"/>
      <c r="Y85" s="77"/>
      <c r="Z85" s="109"/>
    </row>
    <row r="86" spans="1:26" s="64" customFormat="1" ht="27" customHeight="1">
      <c r="A86" s="77"/>
      <c r="B86" s="77"/>
      <c r="C86" s="78"/>
      <c r="D86" s="77"/>
      <c r="E86" s="78"/>
      <c r="F86" s="74"/>
      <c r="G86" s="79"/>
      <c r="H86" s="56"/>
      <c r="I86" s="70"/>
      <c r="J86" s="78"/>
      <c r="K86" s="91"/>
      <c r="L86" s="91"/>
      <c r="M86" s="77"/>
      <c r="N86" s="77"/>
      <c r="O86" s="77"/>
      <c r="P86" s="77"/>
      <c r="Q86" s="77"/>
      <c r="R86" s="77"/>
      <c r="S86" s="77"/>
      <c r="T86" s="77"/>
      <c r="U86" s="77"/>
      <c r="V86" s="77"/>
      <c r="W86" s="77"/>
      <c r="X86" s="77"/>
      <c r="Y86" s="77"/>
      <c r="Z86" s="109"/>
    </row>
    <row r="87" spans="1:26" s="64" customFormat="1" ht="27" customHeight="1">
      <c r="A87" s="77"/>
      <c r="B87" s="77"/>
      <c r="C87" s="78"/>
      <c r="D87" s="77"/>
      <c r="E87" s="78"/>
      <c r="F87" s="74"/>
      <c r="G87" s="79"/>
      <c r="H87" s="56"/>
      <c r="I87" s="70"/>
      <c r="J87" s="78"/>
      <c r="K87" s="91"/>
      <c r="L87" s="91"/>
      <c r="M87" s="77"/>
      <c r="N87" s="77"/>
      <c r="O87" s="77"/>
      <c r="P87" s="77"/>
      <c r="Q87" s="77"/>
      <c r="R87" s="77"/>
      <c r="S87" s="77"/>
      <c r="T87" s="77"/>
      <c r="U87" s="77"/>
      <c r="V87" s="77"/>
      <c r="W87" s="77"/>
      <c r="X87" s="77"/>
      <c r="Y87" s="77"/>
      <c r="Z87" s="109"/>
    </row>
    <row r="88" spans="1:26" s="64" customFormat="1" ht="27" customHeight="1">
      <c r="A88" s="77"/>
      <c r="B88" s="77"/>
      <c r="C88" s="78"/>
      <c r="D88" s="77"/>
      <c r="E88" s="78"/>
      <c r="F88" s="74"/>
      <c r="G88" s="79"/>
      <c r="H88" s="56"/>
      <c r="I88" s="70"/>
      <c r="J88" s="78"/>
      <c r="K88" s="91"/>
      <c r="L88" s="91"/>
      <c r="M88" s="77"/>
      <c r="N88" s="77"/>
      <c r="O88" s="77"/>
      <c r="P88" s="77"/>
      <c r="Q88" s="77"/>
      <c r="R88" s="77"/>
      <c r="S88" s="77"/>
      <c r="T88" s="77"/>
      <c r="U88" s="77"/>
      <c r="V88" s="77"/>
      <c r="W88" s="77"/>
      <c r="X88" s="77"/>
      <c r="Y88" s="77"/>
      <c r="Z88" s="109"/>
    </row>
    <row r="89" spans="1:26" s="64" customFormat="1" ht="27" customHeight="1">
      <c r="A89" s="77"/>
      <c r="B89" s="77"/>
      <c r="C89" s="78"/>
      <c r="D89" s="77"/>
      <c r="E89" s="78"/>
      <c r="F89" s="74"/>
      <c r="G89" s="79"/>
      <c r="H89" s="56"/>
      <c r="I89" s="70"/>
      <c r="J89" s="78"/>
      <c r="K89" s="91"/>
      <c r="L89" s="91"/>
      <c r="M89" s="77"/>
      <c r="N89" s="77"/>
      <c r="O89" s="77"/>
      <c r="P89" s="77"/>
      <c r="Q89" s="77"/>
      <c r="R89" s="77"/>
      <c r="S89" s="77"/>
      <c r="T89" s="77"/>
      <c r="U89" s="77"/>
      <c r="V89" s="77"/>
      <c r="W89" s="77"/>
      <c r="X89" s="77"/>
      <c r="Y89" s="77"/>
      <c r="Z89" s="109"/>
    </row>
    <row r="90" spans="1:26" s="64" customFormat="1" ht="27" customHeight="1">
      <c r="A90" s="77"/>
      <c r="B90" s="77"/>
      <c r="C90" s="78"/>
      <c r="D90" s="77"/>
      <c r="E90" s="78"/>
      <c r="F90" s="74"/>
      <c r="G90" s="79"/>
      <c r="H90" s="56"/>
      <c r="I90" s="70"/>
      <c r="J90" s="78"/>
      <c r="K90" s="91"/>
      <c r="L90" s="91"/>
      <c r="M90" s="77"/>
      <c r="N90" s="77"/>
      <c r="O90" s="77"/>
      <c r="P90" s="77"/>
      <c r="Q90" s="77"/>
      <c r="R90" s="77"/>
      <c r="S90" s="77"/>
      <c r="T90" s="77"/>
      <c r="U90" s="77"/>
      <c r="V90" s="77"/>
      <c r="W90" s="77"/>
      <c r="X90" s="77"/>
      <c r="Y90" s="77"/>
      <c r="Z90" s="109"/>
    </row>
    <row r="91" spans="1:26" s="64" customFormat="1" ht="27" customHeight="1">
      <c r="A91" s="77"/>
      <c r="B91" s="77"/>
      <c r="C91" s="78"/>
      <c r="D91" s="77"/>
      <c r="E91" s="78"/>
      <c r="F91" s="74"/>
      <c r="G91" s="79"/>
      <c r="H91" s="56"/>
      <c r="I91" s="70"/>
      <c r="J91" s="78"/>
      <c r="K91" s="91"/>
      <c r="L91" s="91"/>
      <c r="M91" s="77"/>
      <c r="N91" s="77"/>
      <c r="O91" s="77"/>
      <c r="P91" s="77"/>
      <c r="Q91" s="77"/>
      <c r="R91" s="77"/>
      <c r="S91" s="77"/>
      <c r="T91" s="77"/>
      <c r="U91" s="77"/>
      <c r="V91" s="77"/>
      <c r="W91" s="77"/>
      <c r="X91" s="77"/>
      <c r="Y91" s="77"/>
      <c r="Z91" s="109"/>
    </row>
    <row r="92" spans="1:26" s="64" customFormat="1" ht="27" customHeight="1">
      <c r="A92" s="77"/>
      <c r="B92" s="77"/>
      <c r="C92" s="78"/>
      <c r="D92" s="77"/>
      <c r="E92" s="78"/>
      <c r="F92" s="74"/>
      <c r="G92" s="79"/>
      <c r="H92" s="56"/>
      <c r="I92" s="70"/>
      <c r="J92" s="78"/>
      <c r="K92" s="91"/>
      <c r="L92" s="91"/>
      <c r="M92" s="77"/>
      <c r="N92" s="77"/>
      <c r="O92" s="77"/>
      <c r="P92" s="77"/>
      <c r="Q92" s="77"/>
      <c r="R92" s="77"/>
      <c r="S92" s="77"/>
      <c r="T92" s="77"/>
      <c r="U92" s="77"/>
      <c r="V92" s="77"/>
      <c r="W92" s="77"/>
      <c r="X92" s="77"/>
      <c r="Y92" s="77"/>
      <c r="Z92" s="109"/>
    </row>
    <row r="93" spans="1:26" s="64" customFormat="1" ht="27" customHeight="1">
      <c r="A93" s="77"/>
      <c r="B93" s="77"/>
      <c r="C93" s="78"/>
      <c r="D93" s="77"/>
      <c r="E93" s="78"/>
      <c r="F93" s="74"/>
      <c r="G93" s="79"/>
      <c r="H93" s="56"/>
      <c r="I93" s="70"/>
      <c r="J93" s="78"/>
      <c r="K93" s="91"/>
      <c r="L93" s="91"/>
      <c r="M93" s="77"/>
      <c r="N93" s="77"/>
      <c r="O93" s="77"/>
      <c r="P93" s="77"/>
      <c r="Q93" s="77"/>
      <c r="R93" s="77"/>
      <c r="S93" s="77"/>
      <c r="T93" s="77"/>
      <c r="U93" s="77"/>
      <c r="V93" s="77"/>
      <c r="W93" s="77"/>
      <c r="X93" s="77"/>
      <c r="Y93" s="77"/>
      <c r="Z93" s="109"/>
    </row>
    <row r="94" spans="1:26" s="64" customFormat="1" ht="27" customHeight="1">
      <c r="A94" s="77"/>
      <c r="B94" s="77"/>
      <c r="C94" s="78"/>
      <c r="D94" s="77"/>
      <c r="E94" s="78"/>
      <c r="F94" s="74"/>
      <c r="G94" s="79"/>
      <c r="H94" s="56"/>
      <c r="I94" s="70"/>
      <c r="J94" s="78"/>
      <c r="K94" s="91"/>
      <c r="L94" s="91"/>
      <c r="M94" s="77"/>
      <c r="N94" s="77"/>
      <c r="O94" s="77"/>
      <c r="P94" s="77"/>
      <c r="Q94" s="77"/>
      <c r="R94" s="77"/>
      <c r="S94" s="77"/>
      <c r="T94" s="77"/>
      <c r="U94" s="77"/>
      <c r="V94" s="77"/>
      <c r="W94" s="77"/>
      <c r="X94" s="77"/>
      <c r="Y94" s="77"/>
      <c r="Z94" s="109"/>
    </row>
    <row r="95" spans="1:26" s="64" customFormat="1" ht="27" customHeight="1">
      <c r="A95" s="77"/>
      <c r="B95" s="77"/>
      <c r="C95" s="78"/>
      <c r="D95" s="77"/>
      <c r="E95" s="78"/>
      <c r="F95" s="74"/>
      <c r="G95" s="79"/>
      <c r="H95" s="56"/>
      <c r="I95" s="70"/>
      <c r="J95" s="78"/>
      <c r="K95" s="91"/>
      <c r="L95" s="91"/>
      <c r="M95" s="77"/>
      <c r="N95" s="77"/>
      <c r="O95" s="77"/>
      <c r="P95" s="77"/>
      <c r="Q95" s="77"/>
      <c r="R95" s="77"/>
      <c r="S95" s="77"/>
      <c r="T95" s="77"/>
      <c r="U95" s="77"/>
      <c r="V95" s="77"/>
      <c r="W95" s="77"/>
      <c r="X95" s="77"/>
      <c r="Y95" s="77"/>
      <c r="Z95" s="109"/>
    </row>
    <row r="96" spans="1:26" s="64" customFormat="1" ht="27" customHeight="1">
      <c r="A96" s="77"/>
      <c r="B96" s="77"/>
      <c r="C96" s="78"/>
      <c r="D96" s="77"/>
      <c r="E96" s="78"/>
      <c r="F96" s="74"/>
      <c r="G96" s="79"/>
      <c r="H96" s="56"/>
      <c r="I96" s="70"/>
      <c r="J96" s="78"/>
      <c r="K96" s="91"/>
      <c r="L96" s="91"/>
      <c r="M96" s="77"/>
      <c r="N96" s="77"/>
      <c r="O96" s="77"/>
      <c r="P96" s="77"/>
      <c r="Q96" s="77"/>
      <c r="R96" s="77"/>
      <c r="S96" s="77"/>
      <c r="T96" s="77"/>
      <c r="U96" s="77"/>
      <c r="V96" s="77"/>
      <c r="W96" s="77"/>
      <c r="X96" s="77"/>
      <c r="Y96" s="77"/>
      <c r="Z96" s="109"/>
    </row>
    <row r="97" spans="1:26" s="64" customFormat="1" ht="27" customHeight="1">
      <c r="A97" s="77"/>
      <c r="B97" s="77"/>
      <c r="C97" s="78"/>
      <c r="D97" s="77"/>
      <c r="E97" s="78"/>
      <c r="F97" s="74"/>
      <c r="G97" s="79"/>
      <c r="H97" s="56"/>
      <c r="I97" s="70"/>
      <c r="J97" s="78"/>
      <c r="K97" s="91"/>
      <c r="L97" s="91"/>
      <c r="M97" s="77"/>
      <c r="N97" s="77"/>
      <c r="O97" s="77"/>
      <c r="P97" s="77"/>
      <c r="Q97" s="77"/>
      <c r="R97" s="77"/>
      <c r="S97" s="77"/>
      <c r="T97" s="77"/>
      <c r="U97" s="77"/>
      <c r="V97" s="77"/>
      <c r="W97" s="77"/>
      <c r="X97" s="77"/>
      <c r="Y97" s="77"/>
      <c r="Z97" s="109"/>
    </row>
    <row r="98" spans="1:26" s="64" customFormat="1" ht="27" customHeight="1">
      <c r="A98" s="77"/>
      <c r="B98" s="77"/>
      <c r="C98" s="78"/>
      <c r="D98" s="77"/>
      <c r="E98" s="78"/>
      <c r="F98" s="74"/>
      <c r="G98" s="79"/>
      <c r="H98" s="56"/>
      <c r="I98" s="70"/>
      <c r="J98" s="78"/>
      <c r="K98" s="91"/>
      <c r="L98" s="91"/>
      <c r="M98" s="77"/>
      <c r="N98" s="77"/>
      <c r="O98" s="77"/>
      <c r="P98" s="77"/>
      <c r="Q98" s="77"/>
      <c r="R98" s="77"/>
      <c r="S98" s="77"/>
      <c r="T98" s="77"/>
      <c r="U98" s="77"/>
      <c r="V98" s="77"/>
      <c r="W98" s="77"/>
      <c r="X98" s="77"/>
      <c r="Y98" s="77"/>
      <c r="Z98" s="109"/>
    </row>
    <row r="99" spans="1:26" ht="27" customHeight="1">
      <c r="A99" s="33"/>
      <c r="B99" s="33"/>
      <c r="C99" s="24"/>
      <c r="D99" s="33"/>
      <c r="E99" s="24"/>
      <c r="F99" s="32"/>
      <c r="G99" s="43"/>
      <c r="H99" s="56"/>
      <c r="I99" s="28"/>
      <c r="J99" s="24"/>
      <c r="K99" s="92"/>
      <c r="L99" s="92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110"/>
    </row>
    <row r="100" spans="1:26" ht="27" customHeight="1">
      <c r="A100" s="33"/>
      <c r="B100" s="33"/>
      <c r="C100" s="24"/>
      <c r="D100" s="33"/>
      <c r="E100" s="24"/>
      <c r="F100" s="32"/>
      <c r="G100" s="43"/>
      <c r="H100" s="56"/>
      <c r="I100" s="28"/>
      <c r="J100" s="24"/>
      <c r="K100" s="92"/>
      <c r="L100" s="92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110"/>
    </row>
    <row r="101" spans="1:26" ht="27" customHeight="1">
      <c r="A101" s="33"/>
      <c r="B101" s="33"/>
      <c r="C101" s="24"/>
      <c r="D101" s="33"/>
      <c r="E101" s="24"/>
      <c r="F101" s="32"/>
      <c r="G101" s="43"/>
      <c r="H101" s="56"/>
      <c r="I101" s="28"/>
      <c r="J101" s="24"/>
      <c r="K101" s="92"/>
      <c r="L101" s="92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110"/>
    </row>
    <row r="102" spans="1:26" ht="27" customHeight="1">
      <c r="A102" s="33"/>
      <c r="B102" s="33"/>
      <c r="C102" s="24"/>
      <c r="D102" s="33"/>
      <c r="E102" s="24"/>
      <c r="F102" s="32"/>
      <c r="G102" s="43"/>
      <c r="H102" s="56"/>
      <c r="I102" s="28"/>
      <c r="J102" s="24"/>
      <c r="K102" s="92"/>
      <c r="L102" s="92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110"/>
    </row>
    <row r="103" spans="1:26" ht="27" customHeight="1">
      <c r="A103" s="33"/>
      <c r="B103" s="33"/>
      <c r="C103" s="24"/>
      <c r="D103" s="33"/>
      <c r="E103" s="24"/>
      <c r="F103" s="32"/>
      <c r="G103" s="43"/>
      <c r="H103" s="56"/>
      <c r="I103" s="28"/>
      <c r="J103" s="24"/>
      <c r="K103" s="92"/>
      <c r="L103" s="92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110"/>
    </row>
    <row r="104" spans="1:26" ht="27" customHeight="1">
      <c r="A104" s="33"/>
      <c r="B104" s="33"/>
      <c r="C104" s="24"/>
      <c r="D104" s="33"/>
      <c r="E104" s="24"/>
      <c r="F104" s="32"/>
      <c r="G104" s="43"/>
      <c r="H104" s="56"/>
      <c r="I104" s="28"/>
      <c r="J104" s="24"/>
      <c r="K104" s="92"/>
      <c r="L104" s="92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33"/>
      <c r="Z104" s="110"/>
    </row>
    <row r="105" spans="1:26" ht="27" customHeight="1">
      <c r="A105" s="33"/>
      <c r="B105" s="33"/>
      <c r="C105" s="24"/>
      <c r="D105" s="33"/>
      <c r="E105" s="24"/>
      <c r="F105" s="32"/>
      <c r="G105" s="43"/>
      <c r="H105" s="56"/>
      <c r="I105" s="28"/>
      <c r="J105" s="24"/>
      <c r="K105" s="92"/>
      <c r="L105" s="92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  <c r="Z105" s="110"/>
    </row>
    <row r="106" spans="1:26" ht="27" customHeight="1">
      <c r="A106" s="33"/>
      <c r="B106" s="33"/>
      <c r="C106" s="24"/>
      <c r="D106" s="33"/>
      <c r="E106" s="24"/>
      <c r="F106" s="32"/>
      <c r="G106" s="43"/>
      <c r="H106" s="56"/>
      <c r="I106" s="28"/>
      <c r="J106" s="24"/>
      <c r="K106" s="92"/>
      <c r="L106" s="92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3"/>
      <c r="Z106" s="110"/>
    </row>
    <row r="107" spans="1:26" ht="27" customHeight="1">
      <c r="A107" s="33"/>
      <c r="B107" s="33"/>
      <c r="C107" s="24"/>
      <c r="D107" s="33"/>
      <c r="E107" s="24"/>
      <c r="F107" s="32"/>
      <c r="G107" s="43"/>
      <c r="H107" s="56"/>
      <c r="I107" s="28"/>
      <c r="J107" s="24"/>
      <c r="K107" s="92"/>
      <c r="L107" s="92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110"/>
    </row>
    <row r="108" spans="1:26" ht="27" customHeight="1">
      <c r="A108" s="33"/>
      <c r="B108" s="33"/>
      <c r="C108" s="24"/>
      <c r="D108" s="33"/>
      <c r="E108" s="24"/>
      <c r="F108" s="32"/>
      <c r="G108" s="43"/>
      <c r="H108" s="56"/>
      <c r="I108" s="28"/>
      <c r="J108" s="24"/>
      <c r="K108" s="92"/>
      <c r="L108" s="92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110"/>
    </row>
    <row r="109" spans="1:26" ht="27" customHeight="1">
      <c r="A109" s="33"/>
      <c r="B109" s="33"/>
      <c r="C109" s="24"/>
      <c r="D109" s="33"/>
      <c r="E109" s="24"/>
      <c r="F109" s="32"/>
      <c r="G109" s="43"/>
      <c r="H109" s="56"/>
      <c r="I109" s="28"/>
      <c r="J109" s="24"/>
      <c r="K109" s="92"/>
      <c r="L109" s="92"/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110"/>
    </row>
    <row r="110" spans="1:26" ht="27" customHeight="1">
      <c r="A110" s="33"/>
      <c r="B110" s="33"/>
      <c r="C110" s="24"/>
      <c r="D110" s="33"/>
      <c r="E110" s="24"/>
      <c r="F110" s="32"/>
      <c r="G110" s="43"/>
      <c r="H110" s="56"/>
      <c r="I110" s="28"/>
      <c r="J110" s="24"/>
      <c r="K110" s="92"/>
      <c r="L110" s="92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110"/>
    </row>
    <row r="111" spans="1:26" ht="27" customHeight="1">
      <c r="A111" s="33"/>
      <c r="B111" s="33"/>
      <c r="C111" s="24"/>
      <c r="D111" s="33"/>
      <c r="E111" s="24"/>
      <c r="F111" s="32"/>
      <c r="G111" s="43"/>
      <c r="H111" s="56"/>
      <c r="I111" s="28"/>
      <c r="J111" s="24"/>
      <c r="K111" s="92"/>
      <c r="L111" s="92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110"/>
    </row>
    <row r="112" spans="1:26" ht="27" customHeight="1">
      <c r="A112" s="33"/>
      <c r="B112" s="33"/>
      <c r="C112" s="24"/>
      <c r="D112" s="33"/>
      <c r="E112" s="24"/>
      <c r="F112" s="32"/>
      <c r="G112" s="43"/>
      <c r="H112" s="56"/>
      <c r="I112" s="28"/>
      <c r="J112" s="24"/>
      <c r="K112" s="92"/>
      <c r="L112" s="92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110"/>
    </row>
    <row r="113" spans="1:26" ht="27" customHeight="1">
      <c r="A113" s="33"/>
      <c r="B113" s="33"/>
      <c r="C113" s="24"/>
      <c r="D113" s="33"/>
      <c r="E113" s="24"/>
      <c r="F113" s="32"/>
      <c r="G113" s="43"/>
      <c r="H113" s="56"/>
      <c r="I113" s="28"/>
      <c r="J113" s="24"/>
      <c r="K113" s="92"/>
      <c r="L113" s="92"/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33"/>
      <c r="Z113" s="110"/>
    </row>
    <row r="114" spans="1:26" ht="27" customHeight="1">
      <c r="A114" s="33"/>
      <c r="B114" s="33"/>
      <c r="C114" s="24"/>
      <c r="D114" s="33"/>
      <c r="E114" s="24"/>
      <c r="F114" s="32"/>
      <c r="G114" s="43"/>
      <c r="H114" s="56"/>
      <c r="I114" s="28"/>
      <c r="J114" s="24"/>
      <c r="K114" s="92"/>
      <c r="L114" s="92"/>
      <c r="M114" s="33"/>
      <c r="N114" s="33"/>
      <c r="O114" s="33"/>
      <c r="P114" s="33"/>
      <c r="Q114" s="33"/>
      <c r="R114" s="33"/>
      <c r="S114" s="33"/>
      <c r="T114" s="33"/>
      <c r="U114" s="33"/>
      <c r="V114" s="33"/>
      <c r="W114" s="33"/>
      <c r="X114" s="33"/>
      <c r="Y114" s="33"/>
      <c r="Z114" s="110"/>
    </row>
    <row r="115" spans="1:26" ht="27" customHeight="1">
      <c r="A115" s="33"/>
      <c r="B115" s="33"/>
      <c r="C115" s="24"/>
      <c r="D115" s="33"/>
      <c r="E115" s="24"/>
      <c r="F115" s="32"/>
      <c r="G115" s="43"/>
      <c r="H115" s="56"/>
      <c r="I115" s="28"/>
      <c r="J115" s="24"/>
      <c r="K115" s="92"/>
      <c r="L115" s="92"/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  <c r="Y115" s="33"/>
      <c r="Z115" s="110"/>
    </row>
    <row r="116" spans="1:26" ht="27" customHeight="1">
      <c r="A116" s="33"/>
      <c r="B116" s="33"/>
      <c r="C116" s="24"/>
      <c r="D116" s="33"/>
      <c r="E116" s="24"/>
      <c r="F116" s="32"/>
      <c r="G116" s="43"/>
      <c r="H116" s="56"/>
      <c r="I116" s="28"/>
      <c r="J116" s="24"/>
      <c r="K116" s="92"/>
      <c r="L116" s="92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3"/>
      <c r="Y116" s="33"/>
      <c r="Z116" s="110"/>
    </row>
    <row r="117" spans="1:26" ht="27" customHeight="1">
      <c r="A117" s="33"/>
      <c r="B117" s="33"/>
      <c r="C117" s="24"/>
      <c r="D117" s="33"/>
      <c r="E117" s="24"/>
      <c r="F117" s="32"/>
      <c r="G117" s="43"/>
      <c r="H117" s="56"/>
      <c r="I117" s="28"/>
      <c r="J117" s="24"/>
      <c r="K117" s="92"/>
      <c r="L117" s="92"/>
      <c r="M117" s="33"/>
      <c r="N117" s="33"/>
      <c r="O117" s="33"/>
      <c r="P117" s="33"/>
      <c r="Q117" s="33"/>
      <c r="R117" s="33"/>
      <c r="S117" s="33"/>
      <c r="T117" s="33"/>
      <c r="U117" s="33"/>
      <c r="V117" s="33"/>
      <c r="W117" s="33"/>
      <c r="X117" s="33"/>
      <c r="Y117" s="33"/>
      <c r="Z117" s="110"/>
    </row>
    <row r="118" spans="1:26" ht="27" customHeight="1">
      <c r="A118" s="33"/>
      <c r="B118" s="33"/>
      <c r="C118" s="24"/>
      <c r="D118" s="33"/>
      <c r="E118" s="24"/>
      <c r="F118" s="32"/>
      <c r="G118" s="43"/>
      <c r="H118" s="56"/>
      <c r="I118" s="28"/>
      <c r="J118" s="24"/>
      <c r="K118" s="92"/>
      <c r="L118" s="92"/>
      <c r="M118" s="33"/>
      <c r="N118" s="33"/>
      <c r="O118" s="33"/>
      <c r="P118" s="33"/>
      <c r="Q118" s="33"/>
      <c r="R118" s="33"/>
      <c r="S118" s="33"/>
      <c r="T118" s="33"/>
      <c r="U118" s="33"/>
      <c r="V118" s="33"/>
      <c r="W118" s="33"/>
      <c r="X118" s="33"/>
      <c r="Y118" s="33"/>
      <c r="Z118" s="110"/>
    </row>
    <row r="119" spans="1:26" ht="27" customHeight="1">
      <c r="A119" s="33"/>
      <c r="B119" s="33"/>
      <c r="C119" s="24"/>
      <c r="D119" s="33"/>
      <c r="E119" s="24"/>
      <c r="F119" s="32"/>
      <c r="G119" s="43"/>
      <c r="H119" s="56"/>
      <c r="I119" s="28"/>
      <c r="J119" s="24"/>
      <c r="K119" s="92"/>
      <c r="L119" s="92"/>
      <c r="M119" s="33"/>
      <c r="N119" s="33"/>
      <c r="O119" s="33"/>
      <c r="P119" s="33"/>
      <c r="Q119" s="33"/>
      <c r="R119" s="33"/>
      <c r="S119" s="33"/>
      <c r="T119" s="33"/>
      <c r="U119" s="33"/>
      <c r="V119" s="33"/>
      <c r="W119" s="33"/>
      <c r="X119" s="33"/>
      <c r="Y119" s="33"/>
      <c r="Z119" s="110"/>
    </row>
    <row r="120" spans="1:26" ht="27" customHeight="1">
      <c r="A120" s="33"/>
      <c r="B120" s="33"/>
      <c r="C120" s="24"/>
      <c r="D120" s="33"/>
      <c r="E120" s="24"/>
      <c r="F120" s="32"/>
      <c r="G120" s="43"/>
      <c r="H120" s="56"/>
      <c r="I120" s="28"/>
      <c r="J120" s="24"/>
      <c r="K120" s="92"/>
      <c r="L120" s="92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3"/>
      <c r="Y120" s="33"/>
      <c r="Z120" s="110"/>
    </row>
    <row r="121" spans="1:26" ht="27" customHeight="1">
      <c r="A121" s="33"/>
      <c r="B121" s="33"/>
      <c r="C121" s="24"/>
      <c r="D121" s="33"/>
      <c r="E121" s="24"/>
      <c r="F121" s="32"/>
      <c r="G121" s="43"/>
      <c r="H121" s="56"/>
      <c r="I121" s="28"/>
      <c r="J121" s="24"/>
      <c r="K121" s="92"/>
      <c r="L121" s="92"/>
      <c r="M121" s="33"/>
      <c r="N121" s="33"/>
      <c r="O121" s="33"/>
      <c r="P121" s="33"/>
      <c r="Q121" s="33"/>
      <c r="R121" s="33"/>
      <c r="S121" s="33"/>
      <c r="T121" s="33"/>
      <c r="U121" s="33"/>
      <c r="V121" s="33"/>
      <c r="W121" s="33"/>
      <c r="X121" s="33"/>
      <c r="Y121" s="33"/>
      <c r="Z121" s="110"/>
    </row>
    <row r="122" spans="1:26" ht="27" customHeight="1">
      <c r="A122" s="33"/>
      <c r="B122" s="33"/>
      <c r="C122" s="24"/>
      <c r="D122" s="33"/>
      <c r="E122" s="24"/>
      <c r="F122" s="32"/>
      <c r="G122" s="43"/>
      <c r="H122" s="56"/>
      <c r="I122" s="28"/>
      <c r="J122" s="24"/>
      <c r="K122" s="92"/>
      <c r="L122" s="92"/>
      <c r="M122" s="33"/>
      <c r="N122" s="33"/>
      <c r="O122" s="33"/>
      <c r="P122" s="33"/>
      <c r="Q122" s="33"/>
      <c r="R122" s="33"/>
      <c r="S122" s="33"/>
      <c r="T122" s="33"/>
      <c r="U122" s="33"/>
      <c r="V122" s="33"/>
      <c r="W122" s="33"/>
      <c r="X122" s="33"/>
      <c r="Y122" s="33"/>
      <c r="Z122" s="110"/>
    </row>
    <row r="123" spans="1:26" s="28" customFormat="1" ht="15" customHeight="1">
      <c r="A123" s="32"/>
      <c r="B123" s="33"/>
      <c r="C123" s="24"/>
      <c r="D123" s="33"/>
      <c r="E123" s="24"/>
      <c r="F123" s="32"/>
      <c r="G123" s="34"/>
      <c r="H123" s="32"/>
      <c r="J123" s="24"/>
      <c r="K123" s="92"/>
      <c r="L123" s="92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  <c r="Y123" s="33"/>
      <c r="Z123" s="110"/>
    </row>
    <row r="124" spans="1:26" s="28" customFormat="1" ht="15" customHeight="1">
      <c r="A124" s="32"/>
      <c r="B124" s="33" t="s">
        <v>250</v>
      </c>
      <c r="C124" s="24"/>
      <c r="D124" s="33"/>
      <c r="E124" s="24"/>
      <c r="F124" s="32"/>
      <c r="G124" s="34"/>
      <c r="H124" s="32"/>
      <c r="J124" s="24"/>
      <c r="K124" s="92"/>
      <c r="L124" s="92" t="s">
        <v>35</v>
      </c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  <c r="Y124" s="33"/>
      <c r="Z124" s="110"/>
    </row>
    <row r="125" spans="1:26" s="28" customFormat="1" ht="15" customHeight="1">
      <c r="A125" s="32"/>
      <c r="B125" s="24"/>
      <c r="D125" s="33"/>
      <c r="F125" s="32"/>
      <c r="G125" s="34"/>
      <c r="H125" s="32"/>
      <c r="I125" s="32"/>
      <c r="J125" s="24"/>
      <c r="K125" s="92"/>
      <c r="L125" s="92"/>
      <c r="M125" s="33"/>
      <c r="N125" s="33"/>
      <c r="P125" s="33"/>
      <c r="Q125" s="33"/>
      <c r="R125" s="33"/>
      <c r="S125" s="33"/>
      <c r="T125" s="33"/>
      <c r="U125" s="33"/>
      <c r="V125" s="33"/>
      <c r="W125" s="33" t="s">
        <v>122</v>
      </c>
      <c r="X125" s="33"/>
      <c r="Y125" s="33"/>
      <c r="Z125" s="110"/>
    </row>
    <row r="126" spans="1:26" s="28" customFormat="1" ht="15" customHeight="1">
      <c r="A126" s="32"/>
      <c r="B126" s="24"/>
      <c r="C126" s="28" t="s">
        <v>123</v>
      </c>
      <c r="D126" s="33"/>
      <c r="F126" s="32"/>
      <c r="G126" s="34"/>
      <c r="H126" s="32"/>
      <c r="I126" s="32"/>
      <c r="J126" s="24"/>
      <c r="K126" s="92"/>
      <c r="L126" s="92"/>
      <c r="M126" s="33"/>
      <c r="N126" s="33"/>
      <c r="P126" s="33"/>
      <c r="Q126" s="33"/>
      <c r="R126" s="33"/>
      <c r="S126" s="33"/>
      <c r="T126" s="33"/>
      <c r="U126" s="33"/>
      <c r="V126" s="33"/>
      <c r="W126" s="33" t="s">
        <v>124</v>
      </c>
      <c r="X126" s="33"/>
      <c r="Y126" s="33"/>
      <c r="Z126" s="110"/>
    </row>
    <row r="127" spans="1:26" s="28" customFormat="1" ht="15" customHeight="1">
      <c r="A127" s="32"/>
      <c r="B127" s="24"/>
      <c r="C127" s="28" t="s">
        <v>125</v>
      </c>
      <c r="D127" s="33"/>
      <c r="F127" s="32"/>
      <c r="G127" s="34"/>
      <c r="H127" s="32"/>
      <c r="I127" s="32"/>
      <c r="J127" s="24"/>
      <c r="K127" s="92"/>
      <c r="L127" s="92"/>
      <c r="M127" s="33"/>
      <c r="N127" s="33"/>
      <c r="P127" s="33"/>
      <c r="Q127" s="33"/>
      <c r="R127" s="33"/>
      <c r="S127" s="33"/>
      <c r="T127" s="33"/>
      <c r="U127" s="33"/>
      <c r="V127" s="33"/>
      <c r="W127" s="33" t="s">
        <v>126</v>
      </c>
      <c r="X127" s="33"/>
      <c r="Y127" s="33"/>
      <c r="Z127" s="110"/>
    </row>
    <row r="128" spans="1:26" s="28" customFormat="1" ht="15" customHeight="1">
      <c r="A128" s="32"/>
      <c r="B128" s="24"/>
      <c r="C128" s="28" t="s">
        <v>309</v>
      </c>
      <c r="D128" s="33"/>
      <c r="F128" s="32"/>
      <c r="G128" s="34"/>
      <c r="H128" s="32"/>
      <c r="I128" s="32"/>
      <c r="J128" s="24"/>
      <c r="K128" s="92"/>
      <c r="L128" s="92"/>
      <c r="M128" s="33"/>
      <c r="N128" s="33"/>
      <c r="P128" s="33"/>
      <c r="Q128" s="33"/>
      <c r="R128" s="33"/>
      <c r="S128" s="33"/>
      <c r="T128" s="33"/>
      <c r="U128" s="33"/>
      <c r="V128" s="33"/>
      <c r="W128" s="42" t="s">
        <v>189</v>
      </c>
      <c r="X128" s="33"/>
      <c r="Y128" s="33"/>
      <c r="Z128" s="110"/>
    </row>
    <row r="129" spans="1:26" s="28" customFormat="1" ht="15" customHeight="1">
      <c r="A129" s="32"/>
      <c r="B129" s="24"/>
      <c r="D129" s="33"/>
      <c r="F129" s="32"/>
      <c r="G129" s="34"/>
      <c r="H129" s="32"/>
      <c r="I129" s="32"/>
      <c r="J129" s="24"/>
      <c r="K129" s="92"/>
      <c r="L129" s="92"/>
      <c r="M129" s="33"/>
      <c r="N129" s="33"/>
      <c r="P129" s="33"/>
      <c r="Q129" s="33"/>
      <c r="R129" s="33"/>
      <c r="S129" s="33"/>
      <c r="T129" s="33"/>
      <c r="U129" s="33"/>
      <c r="V129" s="33"/>
      <c r="W129" s="33"/>
      <c r="X129" s="33"/>
      <c r="Y129" s="33"/>
      <c r="Z129" s="110"/>
    </row>
    <row r="130" spans="1:26" s="28" customFormat="1" ht="15" customHeight="1">
      <c r="A130" s="32"/>
      <c r="B130" s="24"/>
      <c r="D130" s="33"/>
      <c r="E130" s="7"/>
      <c r="F130" s="32"/>
      <c r="G130" s="34"/>
      <c r="H130" s="32"/>
      <c r="I130" s="32"/>
      <c r="J130" s="24"/>
      <c r="K130" s="92"/>
      <c r="L130" s="92"/>
      <c r="M130" s="33"/>
      <c r="N130" s="33"/>
      <c r="P130" s="33"/>
      <c r="Q130" s="33"/>
      <c r="R130" s="33"/>
      <c r="S130" s="33"/>
      <c r="T130" s="33"/>
      <c r="U130" s="33"/>
      <c r="V130" s="33"/>
      <c r="W130" s="33"/>
      <c r="X130" s="33"/>
      <c r="Y130" s="33"/>
      <c r="Z130" s="110"/>
    </row>
    <row r="131" spans="1:26" s="28" customFormat="1" ht="15" customHeight="1">
      <c r="A131" s="32"/>
      <c r="B131" s="24"/>
      <c r="D131" s="33"/>
      <c r="E131" s="7"/>
      <c r="F131" s="32"/>
      <c r="G131" s="34"/>
      <c r="H131" s="32"/>
      <c r="I131" s="32"/>
      <c r="J131" s="24"/>
      <c r="K131" s="92"/>
      <c r="L131" s="92"/>
      <c r="M131" s="33"/>
      <c r="N131" s="33"/>
      <c r="P131" s="33"/>
      <c r="Q131" s="33"/>
      <c r="R131" s="33"/>
      <c r="S131" s="33"/>
      <c r="T131" s="33"/>
      <c r="U131" s="33"/>
      <c r="V131" s="33"/>
      <c r="W131" s="33"/>
      <c r="X131" s="33"/>
      <c r="Y131" s="33"/>
      <c r="Z131" s="110"/>
    </row>
    <row r="132" spans="1:26" s="28" customFormat="1" ht="15" customHeight="1">
      <c r="A132" s="7"/>
      <c r="B132" s="24"/>
      <c r="D132" s="33"/>
      <c r="E132" s="7"/>
      <c r="F132" s="32"/>
      <c r="G132" s="34"/>
      <c r="H132" s="32"/>
      <c r="I132" s="32"/>
      <c r="J132" s="24"/>
      <c r="K132" s="92"/>
      <c r="L132" s="92"/>
      <c r="M132" s="33"/>
      <c r="N132" s="33"/>
      <c r="P132" s="33"/>
      <c r="Q132" s="33"/>
      <c r="R132" s="33"/>
      <c r="S132" s="33"/>
      <c r="T132" s="33"/>
      <c r="U132" s="33"/>
      <c r="V132" s="33"/>
      <c r="W132" s="32" t="s">
        <v>127</v>
      </c>
      <c r="X132" s="33"/>
      <c r="Y132" s="33"/>
      <c r="Z132" s="110"/>
    </row>
    <row r="134" spans="2:5" ht="24.75" customHeight="1" hidden="1">
      <c r="B134" s="3"/>
      <c r="C134" s="1" t="s">
        <v>128</v>
      </c>
      <c r="D134" s="4"/>
      <c r="E134" s="35"/>
    </row>
    <row r="135" spans="1:5" ht="24.75" customHeight="1" hidden="1">
      <c r="A135" s="4">
        <v>1</v>
      </c>
      <c r="B135" s="3"/>
      <c r="C135" s="2" t="s">
        <v>129</v>
      </c>
      <c r="D135" s="4"/>
      <c r="E135" s="35" t="s">
        <v>130</v>
      </c>
    </row>
    <row r="136" spans="1:5" ht="24.75" customHeight="1" hidden="1">
      <c r="A136" s="4">
        <v>2</v>
      </c>
      <c r="B136" s="3"/>
      <c r="C136" s="2" t="s">
        <v>131</v>
      </c>
      <c r="D136" s="4"/>
      <c r="E136" s="35" t="s">
        <v>132</v>
      </c>
    </row>
    <row r="137" spans="1:5" ht="24.75" customHeight="1" hidden="1">
      <c r="A137" s="4">
        <v>3</v>
      </c>
      <c r="B137" s="3"/>
      <c r="C137" s="2" t="s">
        <v>133</v>
      </c>
      <c r="D137" s="4"/>
      <c r="E137" s="35" t="s">
        <v>134</v>
      </c>
    </row>
    <row r="138" spans="1:5" ht="24.75" customHeight="1" hidden="1">
      <c r="A138" s="4">
        <v>4</v>
      </c>
      <c r="B138" s="3"/>
      <c r="C138" s="2" t="s">
        <v>135</v>
      </c>
      <c r="D138" s="4"/>
      <c r="E138" s="35" t="s">
        <v>136</v>
      </c>
    </row>
    <row r="139" spans="1:5" ht="24.75" customHeight="1" hidden="1">
      <c r="A139" s="4">
        <v>5</v>
      </c>
      <c r="B139" s="3"/>
      <c r="C139" s="2" t="s">
        <v>137</v>
      </c>
      <c r="D139" s="4"/>
      <c r="E139" s="35" t="s">
        <v>138</v>
      </c>
    </row>
    <row r="140" spans="1:26" s="4" customFormat="1" ht="24.75" customHeight="1" hidden="1">
      <c r="A140" s="4">
        <v>6</v>
      </c>
      <c r="B140" s="3"/>
      <c r="C140" s="2" t="s">
        <v>139</v>
      </c>
      <c r="E140" s="35" t="s">
        <v>140</v>
      </c>
      <c r="G140" s="5"/>
      <c r="I140" s="1"/>
      <c r="J140" s="2"/>
      <c r="K140" s="84"/>
      <c r="L140" s="84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103"/>
    </row>
    <row r="141" spans="1:26" s="4" customFormat="1" ht="24.75" customHeight="1" hidden="1">
      <c r="A141" s="4">
        <v>7</v>
      </c>
      <c r="B141" s="3"/>
      <c r="C141" s="2" t="s">
        <v>141</v>
      </c>
      <c r="E141" s="35" t="s">
        <v>142</v>
      </c>
      <c r="G141" s="5"/>
      <c r="I141" s="1"/>
      <c r="J141" s="2"/>
      <c r="K141" s="84"/>
      <c r="L141" s="84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103"/>
    </row>
    <row r="142" spans="1:26" s="4" customFormat="1" ht="24.75" customHeight="1" hidden="1">
      <c r="A142" s="4">
        <v>8</v>
      </c>
      <c r="B142" s="3"/>
      <c r="C142" s="2" t="s">
        <v>143</v>
      </c>
      <c r="E142" s="35" t="s">
        <v>144</v>
      </c>
      <c r="G142" s="5"/>
      <c r="I142" s="1"/>
      <c r="J142" s="2"/>
      <c r="K142" s="84"/>
      <c r="L142" s="84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103"/>
    </row>
    <row r="143" spans="1:26" s="4" customFormat="1" ht="24.75" customHeight="1" hidden="1">
      <c r="A143" s="4">
        <v>9</v>
      </c>
      <c r="B143" s="3"/>
      <c r="C143" s="2" t="s">
        <v>145</v>
      </c>
      <c r="E143" s="35" t="s">
        <v>146</v>
      </c>
      <c r="G143" s="5"/>
      <c r="I143" s="1"/>
      <c r="J143" s="2"/>
      <c r="K143" s="84"/>
      <c r="L143" s="84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103"/>
    </row>
    <row r="144" spans="1:26" s="4" customFormat="1" ht="24.75" customHeight="1" hidden="1">
      <c r="A144" s="4">
        <v>10</v>
      </c>
      <c r="B144" s="3"/>
      <c r="C144" s="2" t="s">
        <v>147</v>
      </c>
      <c r="E144" s="35" t="s">
        <v>148</v>
      </c>
      <c r="G144" s="5"/>
      <c r="I144" s="1"/>
      <c r="J144" s="2"/>
      <c r="K144" s="84"/>
      <c r="L144" s="84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103"/>
    </row>
    <row r="145" spans="1:26" s="4" customFormat="1" ht="24.75" customHeight="1" hidden="1">
      <c r="A145" s="4">
        <v>11</v>
      </c>
      <c r="B145" s="3"/>
      <c r="C145" s="2" t="s">
        <v>149</v>
      </c>
      <c r="E145" s="35" t="s">
        <v>150</v>
      </c>
      <c r="G145" s="5"/>
      <c r="I145" s="1"/>
      <c r="J145" s="2"/>
      <c r="K145" s="84"/>
      <c r="L145" s="84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103"/>
    </row>
    <row r="146" spans="1:26" s="4" customFormat="1" ht="24.75" customHeight="1" hidden="1">
      <c r="A146" s="4">
        <v>12</v>
      </c>
      <c r="B146" s="3"/>
      <c r="C146" s="2" t="s">
        <v>151</v>
      </c>
      <c r="E146" s="35" t="s">
        <v>152</v>
      </c>
      <c r="G146" s="5"/>
      <c r="I146" s="1"/>
      <c r="J146" s="2"/>
      <c r="K146" s="84"/>
      <c r="L146" s="84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103"/>
    </row>
    <row r="147" spans="1:26" s="4" customFormat="1" ht="24.75" customHeight="1" hidden="1">
      <c r="A147" s="4">
        <v>13</v>
      </c>
      <c r="B147" s="3"/>
      <c r="C147" s="2" t="s">
        <v>153</v>
      </c>
      <c r="E147" s="35" t="s">
        <v>154</v>
      </c>
      <c r="G147" s="5"/>
      <c r="I147" s="1"/>
      <c r="J147" s="2"/>
      <c r="K147" s="84"/>
      <c r="L147" s="84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103"/>
    </row>
    <row r="148" spans="1:26" s="4" customFormat="1" ht="24.75" customHeight="1" hidden="1">
      <c r="A148" s="4">
        <v>14</v>
      </c>
      <c r="B148" s="3"/>
      <c r="C148" s="2" t="s">
        <v>155</v>
      </c>
      <c r="E148" s="35" t="s">
        <v>156</v>
      </c>
      <c r="G148" s="5"/>
      <c r="I148" s="1"/>
      <c r="J148" s="2"/>
      <c r="K148" s="84"/>
      <c r="L148" s="84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103"/>
    </row>
    <row r="149" spans="1:26" s="4" customFormat="1" ht="24.75" customHeight="1" hidden="1">
      <c r="A149" s="4">
        <v>15</v>
      </c>
      <c r="B149" s="3"/>
      <c r="C149" s="2" t="s">
        <v>157</v>
      </c>
      <c r="E149" s="35" t="s">
        <v>158</v>
      </c>
      <c r="G149" s="5"/>
      <c r="I149" s="1"/>
      <c r="J149" s="2"/>
      <c r="K149" s="84"/>
      <c r="L149" s="84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103"/>
    </row>
    <row r="150" spans="1:26" s="4" customFormat="1" ht="24.75" customHeight="1" hidden="1">
      <c r="A150" s="4">
        <v>16</v>
      </c>
      <c r="B150" s="3"/>
      <c r="C150" s="2" t="s">
        <v>159</v>
      </c>
      <c r="E150" s="35" t="s">
        <v>160</v>
      </c>
      <c r="G150" s="5"/>
      <c r="I150" s="1"/>
      <c r="J150" s="2"/>
      <c r="K150" s="84"/>
      <c r="L150" s="84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103"/>
    </row>
    <row r="151" spans="1:26" s="4" customFormat="1" ht="24.75" customHeight="1" hidden="1">
      <c r="A151" s="4">
        <v>17</v>
      </c>
      <c r="B151" s="3"/>
      <c r="C151" s="2" t="s">
        <v>161</v>
      </c>
      <c r="E151" s="35" t="s">
        <v>162</v>
      </c>
      <c r="G151" s="5"/>
      <c r="I151" s="1"/>
      <c r="J151" s="2"/>
      <c r="K151" s="84"/>
      <c r="L151" s="84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103"/>
    </row>
    <row r="152" spans="1:26" s="4" customFormat="1" ht="24.75" customHeight="1" hidden="1">
      <c r="A152" s="4">
        <v>18</v>
      </c>
      <c r="B152" s="3"/>
      <c r="C152" s="2" t="s">
        <v>163</v>
      </c>
      <c r="E152" s="35" t="s">
        <v>164</v>
      </c>
      <c r="G152" s="5"/>
      <c r="I152" s="1"/>
      <c r="J152" s="2"/>
      <c r="K152" s="84"/>
      <c r="L152" s="84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103"/>
    </row>
    <row r="153" spans="1:26" s="4" customFormat="1" ht="24.75" customHeight="1" hidden="1">
      <c r="A153" s="4">
        <v>19</v>
      </c>
      <c r="B153" s="3"/>
      <c r="C153" s="2" t="s">
        <v>163</v>
      </c>
      <c r="E153" s="35" t="s">
        <v>165</v>
      </c>
      <c r="G153" s="5"/>
      <c r="I153" s="1"/>
      <c r="J153" s="2"/>
      <c r="K153" s="84"/>
      <c r="L153" s="84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103"/>
    </row>
    <row r="154" spans="1:26" s="4" customFormat="1" ht="24.75" customHeight="1" hidden="1">
      <c r="A154" s="4">
        <v>20</v>
      </c>
      <c r="B154" s="3"/>
      <c r="C154" s="2" t="s">
        <v>166</v>
      </c>
      <c r="E154" s="35" t="s">
        <v>167</v>
      </c>
      <c r="G154" s="5"/>
      <c r="I154" s="1"/>
      <c r="J154" s="2"/>
      <c r="K154" s="84"/>
      <c r="L154" s="84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103"/>
    </row>
    <row r="155" spans="1:26" s="4" customFormat="1" ht="24.75" customHeight="1" hidden="1">
      <c r="A155" s="4">
        <v>21</v>
      </c>
      <c r="B155" s="3"/>
      <c r="C155" s="2" t="s">
        <v>168</v>
      </c>
      <c r="E155" s="35" t="s">
        <v>169</v>
      </c>
      <c r="G155" s="5"/>
      <c r="I155" s="1"/>
      <c r="J155" s="2"/>
      <c r="K155" s="84"/>
      <c r="L155" s="84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103"/>
    </row>
    <row r="156" spans="1:26" s="4" customFormat="1" ht="24.75" customHeight="1" hidden="1">
      <c r="A156" s="4">
        <v>22</v>
      </c>
      <c r="B156" s="3"/>
      <c r="C156" s="2" t="s">
        <v>170</v>
      </c>
      <c r="E156" s="35" t="s">
        <v>171</v>
      </c>
      <c r="G156" s="5"/>
      <c r="I156" s="1"/>
      <c r="J156" s="2"/>
      <c r="K156" s="84"/>
      <c r="L156" s="84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103"/>
    </row>
    <row r="157" spans="1:26" s="4" customFormat="1" ht="24.75" customHeight="1" hidden="1">
      <c r="A157" s="4">
        <v>23</v>
      </c>
      <c r="B157" s="3"/>
      <c r="C157" s="2" t="s">
        <v>172</v>
      </c>
      <c r="E157" s="35" t="s">
        <v>173</v>
      </c>
      <c r="G157" s="5"/>
      <c r="I157" s="1"/>
      <c r="J157" s="2"/>
      <c r="K157" s="84"/>
      <c r="L157" s="84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103"/>
    </row>
    <row r="158" spans="1:26" s="4" customFormat="1" ht="24.75" customHeight="1" hidden="1">
      <c r="A158" s="4">
        <v>24</v>
      </c>
      <c r="B158" s="3"/>
      <c r="C158" s="2" t="s">
        <v>174</v>
      </c>
      <c r="E158" s="35" t="s">
        <v>175</v>
      </c>
      <c r="G158" s="5"/>
      <c r="I158" s="1"/>
      <c r="J158" s="2"/>
      <c r="K158" s="84"/>
      <c r="L158" s="84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103"/>
    </row>
    <row r="159" spans="1:26" s="4" customFormat="1" ht="24.75" customHeight="1" hidden="1">
      <c r="A159" s="4">
        <v>26</v>
      </c>
      <c r="B159" s="3"/>
      <c r="C159" s="2" t="s">
        <v>176</v>
      </c>
      <c r="E159" s="35" t="s">
        <v>177</v>
      </c>
      <c r="G159" s="5"/>
      <c r="I159" s="1"/>
      <c r="J159" s="2"/>
      <c r="K159" s="84"/>
      <c r="L159" s="84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103"/>
    </row>
    <row r="160" spans="1:26" s="4" customFormat="1" ht="24.75" customHeight="1" hidden="1">
      <c r="A160" s="4">
        <v>25</v>
      </c>
      <c r="B160" s="3"/>
      <c r="C160" s="2" t="s">
        <v>178</v>
      </c>
      <c r="E160" s="35" t="s">
        <v>179</v>
      </c>
      <c r="G160" s="5"/>
      <c r="I160" s="1"/>
      <c r="J160" s="2"/>
      <c r="K160" s="84"/>
      <c r="L160" s="84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103"/>
    </row>
    <row r="161" spans="1:26" s="4" customFormat="1" ht="24.75" customHeight="1" hidden="1">
      <c r="A161" s="4">
        <v>27</v>
      </c>
      <c r="B161" s="3"/>
      <c r="C161" s="2" t="s">
        <v>163</v>
      </c>
      <c r="E161" s="35" t="s">
        <v>180</v>
      </c>
      <c r="G161" s="5"/>
      <c r="I161" s="1"/>
      <c r="J161" s="2"/>
      <c r="K161" s="84"/>
      <c r="L161" s="84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103"/>
    </row>
    <row r="162" spans="1:26" s="4" customFormat="1" ht="24.75" customHeight="1" hidden="1">
      <c r="A162" s="1"/>
      <c r="B162" s="2"/>
      <c r="C162" s="3"/>
      <c r="D162" s="2"/>
      <c r="E162" s="1"/>
      <c r="G162" s="5"/>
      <c r="I162" s="1"/>
      <c r="J162" s="2"/>
      <c r="K162" s="84"/>
      <c r="L162" s="84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103"/>
    </row>
    <row r="163" spans="1:26" s="4" customFormat="1" ht="24.75" customHeight="1" hidden="1">
      <c r="A163" s="1"/>
      <c r="B163" s="2"/>
      <c r="C163" s="3"/>
      <c r="D163" s="2"/>
      <c r="E163" s="1"/>
      <c r="G163" s="5"/>
      <c r="I163" s="1"/>
      <c r="J163" s="2"/>
      <c r="K163" s="84"/>
      <c r="L163" s="84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103"/>
    </row>
    <row r="164" spans="1:26" s="4" customFormat="1" ht="24.75" customHeight="1" hidden="1">
      <c r="A164" s="1"/>
      <c r="B164" s="2"/>
      <c r="C164" s="3"/>
      <c r="D164" s="2"/>
      <c r="E164" s="1"/>
      <c r="G164" s="5"/>
      <c r="I164" s="1"/>
      <c r="J164" s="2"/>
      <c r="K164" s="84"/>
      <c r="L164" s="84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103"/>
    </row>
    <row r="165" spans="1:26" s="4" customFormat="1" ht="24.75" customHeight="1" hidden="1">
      <c r="A165" s="1"/>
      <c r="B165" s="2"/>
      <c r="C165" s="3"/>
      <c r="D165" s="2"/>
      <c r="E165" s="1"/>
      <c r="G165" s="5"/>
      <c r="I165" s="1"/>
      <c r="J165" s="2"/>
      <c r="K165" s="84"/>
      <c r="L165" s="84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103"/>
    </row>
    <row r="166" spans="1:26" s="4" customFormat="1" ht="24.75" customHeight="1" hidden="1">
      <c r="A166" s="1"/>
      <c r="B166" s="2"/>
      <c r="C166" s="3"/>
      <c r="D166" s="6"/>
      <c r="E166" s="1"/>
      <c r="G166" s="5"/>
      <c r="I166" s="1"/>
      <c r="J166" s="2"/>
      <c r="K166" s="84"/>
      <c r="L166" s="84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103"/>
    </row>
    <row r="167" spans="1:26" s="4" customFormat="1" ht="24.75" customHeight="1" hidden="1">
      <c r="A167" s="1"/>
      <c r="B167" s="2"/>
      <c r="C167" s="3"/>
      <c r="D167" s="6"/>
      <c r="E167" s="1"/>
      <c r="G167" s="5"/>
      <c r="I167" s="1"/>
      <c r="J167" s="2"/>
      <c r="K167" s="84"/>
      <c r="L167" s="84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103"/>
    </row>
    <row r="168" spans="1:26" s="4" customFormat="1" ht="24.75" customHeight="1" hidden="1">
      <c r="A168" s="1"/>
      <c r="B168" s="2"/>
      <c r="C168" s="3"/>
      <c r="D168" s="6"/>
      <c r="E168" s="1"/>
      <c r="G168" s="5"/>
      <c r="I168" s="1"/>
      <c r="J168" s="2"/>
      <c r="K168" s="84"/>
      <c r="L168" s="84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103"/>
    </row>
    <row r="169" spans="1:26" s="4" customFormat="1" ht="24.75" customHeight="1" hidden="1">
      <c r="A169" s="1"/>
      <c r="B169" s="2"/>
      <c r="C169" s="3"/>
      <c r="D169" s="6"/>
      <c r="E169" s="1"/>
      <c r="G169" s="5"/>
      <c r="I169" s="1"/>
      <c r="J169" s="2"/>
      <c r="K169" s="84"/>
      <c r="L169" s="84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103"/>
    </row>
    <row r="170" spans="1:26" s="4" customFormat="1" ht="24.75" customHeight="1" hidden="1">
      <c r="A170" s="1"/>
      <c r="B170" s="2"/>
      <c r="C170" s="3"/>
      <c r="D170" s="6"/>
      <c r="E170" s="1"/>
      <c r="G170" s="5"/>
      <c r="I170" s="1"/>
      <c r="J170" s="2"/>
      <c r="K170" s="84"/>
      <c r="L170" s="84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103"/>
    </row>
    <row r="171" spans="1:26" s="4" customFormat="1" ht="24.75" customHeight="1" hidden="1">
      <c r="A171" s="1"/>
      <c r="B171" s="2"/>
      <c r="C171" s="3"/>
      <c r="D171" s="6"/>
      <c r="E171" s="1"/>
      <c r="G171" s="5"/>
      <c r="I171" s="1"/>
      <c r="J171" s="2"/>
      <c r="K171" s="84"/>
      <c r="L171" s="84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103"/>
    </row>
    <row r="172" ht="24.75" customHeight="1" hidden="1"/>
    <row r="173" ht="24.75" customHeight="1" hidden="1"/>
    <row r="174" ht="24.75" customHeight="1" hidden="1"/>
    <row r="175" ht="24.75" customHeight="1" hidden="1"/>
    <row r="176" ht="24.75" customHeight="1" hidden="1"/>
    <row r="177" ht="24.75" customHeight="1" hidden="1"/>
  </sheetData>
  <sheetProtection/>
  <mergeCells count="52">
    <mergeCell ref="A69:A71"/>
    <mergeCell ref="F69:I69"/>
    <mergeCell ref="F70:I70"/>
    <mergeCell ref="F71:I71"/>
    <mergeCell ref="F67:I67"/>
    <mergeCell ref="F68:I68"/>
    <mergeCell ref="G63:G65"/>
    <mergeCell ref="A59:A60"/>
    <mergeCell ref="G52:G58"/>
    <mergeCell ref="G45:G51"/>
    <mergeCell ref="J13:J14"/>
    <mergeCell ref="A13:A14"/>
    <mergeCell ref="A23:A24"/>
    <mergeCell ref="G30:G32"/>
    <mergeCell ref="B13:B14"/>
    <mergeCell ref="C13:C14"/>
    <mergeCell ref="A8:A9"/>
    <mergeCell ref="B8:B9"/>
    <mergeCell ref="G26:G29"/>
    <mergeCell ref="C8:C9"/>
    <mergeCell ref="G38:G44"/>
    <mergeCell ref="B33:B34"/>
    <mergeCell ref="C33:C34"/>
    <mergeCell ref="D33:D34"/>
    <mergeCell ref="E33:E34"/>
    <mergeCell ref="E35:E36"/>
    <mergeCell ref="D13:D14"/>
    <mergeCell ref="E13:E14"/>
    <mergeCell ref="D35:D36"/>
    <mergeCell ref="F35:F36"/>
    <mergeCell ref="G23:I23"/>
    <mergeCell ref="L8:Z8"/>
    <mergeCell ref="J8:K8"/>
    <mergeCell ref="G33:G37"/>
    <mergeCell ref="F8:F9"/>
    <mergeCell ref="G24:G25"/>
    <mergeCell ref="I13:I14"/>
    <mergeCell ref="H13:H14"/>
    <mergeCell ref="G21:G22"/>
    <mergeCell ref="G18:G20"/>
    <mergeCell ref="G15:G17"/>
    <mergeCell ref="F33:F34"/>
    <mergeCell ref="G59:G62"/>
    <mergeCell ref="A33:A34"/>
    <mergeCell ref="B59:B60"/>
    <mergeCell ref="C59:C60"/>
    <mergeCell ref="D59:D60"/>
    <mergeCell ref="E59:E60"/>
    <mergeCell ref="F59:F60"/>
    <mergeCell ref="A35:A36"/>
    <mergeCell ref="B35:B36"/>
    <mergeCell ref="C35:C36"/>
  </mergeCells>
  <printOptions horizontalCentered="1"/>
  <pageMargins left="0.15748031496062992" right="0.2362204724409449" top="0.1968503937007874" bottom="0.11811023622047245" header="0" footer="0"/>
  <pageSetup horizontalDpi="600" verticalDpi="600" orientation="landscape" paperSize="8" scale="75" r:id="rId1"/>
  <rowBreaks count="1" manualBreakCount="1">
    <brk id="7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480">
      <selection activeCell="H505" sqref="H505"/>
    </sheetView>
  </sheetViews>
  <sheetFormatPr defaultColWidth="9.00390625" defaultRowHeight="15.75" customHeight="1"/>
  <cols>
    <col min="1" max="16384" width="9.00390625" style="37" customWidth="1"/>
  </cols>
  <sheetData/>
  <sheetProtection/>
  <printOptions/>
  <pageMargins left="0.5" right="0.25" top="0.25" bottom="0.25" header="0" footer="0.2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109"/>
  <sheetViews>
    <sheetView view="pageBreakPreview" zoomScaleNormal="85" zoomScaleSheetLayoutView="100" zoomScalePageLayoutView="0" workbookViewId="0" topLeftCell="E4">
      <selection activeCell="I15" sqref="I15"/>
    </sheetView>
  </sheetViews>
  <sheetFormatPr defaultColWidth="9.00390625" defaultRowHeight="24.75" customHeight="1"/>
  <cols>
    <col min="1" max="1" width="4.625" style="1" customWidth="1"/>
    <col min="2" max="2" width="9.25390625" style="2" customWidth="1"/>
    <col min="3" max="3" width="30.625" style="3" customWidth="1"/>
    <col min="4" max="4" width="3.375" style="6" customWidth="1"/>
    <col min="5" max="5" width="22.375" style="1" customWidth="1"/>
    <col min="6" max="6" width="3.875" style="4" customWidth="1"/>
    <col min="7" max="7" width="12.125" style="5" customWidth="1"/>
    <col min="8" max="8" width="6.50390625" style="4" customWidth="1"/>
    <col min="9" max="9" width="22.375" style="1" customWidth="1"/>
    <col min="10" max="10" width="11.00390625" style="2" customWidth="1"/>
    <col min="11" max="11" width="8.125" style="2" customWidth="1"/>
    <col min="12" max="12" width="7.00390625" style="4" customWidth="1"/>
    <col min="13" max="14" width="7.875" style="6" customWidth="1"/>
    <col min="15" max="15" width="6.50390625" style="6" customWidth="1"/>
    <col min="16" max="16" width="6.875" style="6" customWidth="1"/>
    <col min="17" max="22" width="7.875" style="6" customWidth="1"/>
    <col min="23" max="23" width="6.625" style="6" customWidth="1"/>
    <col min="24" max="25" width="7.875" style="6" customWidth="1"/>
    <col min="26" max="26" width="8.125" style="6" customWidth="1"/>
    <col min="27" max="16384" width="9.00390625" style="3" customWidth="1"/>
  </cols>
  <sheetData>
    <row r="1" spans="4:12" ht="18" customHeight="1">
      <c r="D1" s="3" t="s">
        <v>190</v>
      </c>
      <c r="L1" s="4" t="s">
        <v>192</v>
      </c>
    </row>
    <row r="2" spans="2:12" ht="18" customHeight="1">
      <c r="B2" s="7" t="s">
        <v>0</v>
      </c>
      <c r="D2" s="3"/>
      <c r="L2" s="4" t="s">
        <v>193</v>
      </c>
    </row>
    <row r="3" spans="2:12" ht="18" customHeight="1">
      <c r="B3" s="7" t="s">
        <v>1</v>
      </c>
      <c r="D3" s="3"/>
      <c r="L3" s="4" t="s">
        <v>2</v>
      </c>
    </row>
    <row r="4" spans="2:12" ht="18" customHeight="1">
      <c r="B4" s="7" t="s">
        <v>3</v>
      </c>
      <c r="D4" s="3" t="s">
        <v>259</v>
      </c>
      <c r="L4" s="8" t="s">
        <v>4</v>
      </c>
    </row>
    <row r="5" spans="2:12" ht="18" customHeight="1">
      <c r="B5" s="7" t="s">
        <v>5</v>
      </c>
      <c r="D5" s="3" t="s">
        <v>191</v>
      </c>
      <c r="L5" s="8" t="s">
        <v>6</v>
      </c>
    </row>
    <row r="6" spans="2:12" ht="18" customHeight="1">
      <c r="B6" s="7" t="s">
        <v>7</v>
      </c>
      <c r="D6" s="3"/>
      <c r="L6" s="8" t="s">
        <v>8</v>
      </c>
    </row>
    <row r="7" spans="2:4" ht="24.75" customHeight="1">
      <c r="B7" s="3"/>
      <c r="D7" s="9"/>
    </row>
    <row r="8" spans="1:26" s="1" customFormat="1" ht="16.5" customHeight="1">
      <c r="A8" s="150" t="s">
        <v>9</v>
      </c>
      <c r="B8" s="164" t="s">
        <v>10</v>
      </c>
      <c r="C8" s="150" t="s">
        <v>11</v>
      </c>
      <c r="D8" s="11" t="s">
        <v>12</v>
      </c>
      <c r="E8" s="10" t="s">
        <v>13</v>
      </c>
      <c r="F8" s="162" t="s">
        <v>14</v>
      </c>
      <c r="G8" s="12" t="s">
        <v>15</v>
      </c>
      <c r="H8" s="11" t="s">
        <v>12</v>
      </c>
      <c r="I8" s="11" t="s">
        <v>16</v>
      </c>
      <c r="J8" s="159" t="s">
        <v>17</v>
      </c>
      <c r="K8" s="161"/>
      <c r="L8" s="159" t="s">
        <v>18</v>
      </c>
      <c r="M8" s="160"/>
      <c r="N8" s="160"/>
      <c r="O8" s="160"/>
      <c r="P8" s="160"/>
      <c r="Q8" s="160"/>
      <c r="R8" s="160"/>
      <c r="S8" s="160"/>
      <c r="T8" s="160"/>
      <c r="U8" s="160"/>
      <c r="V8" s="160"/>
      <c r="W8" s="160"/>
      <c r="X8" s="160"/>
      <c r="Y8" s="160"/>
      <c r="Z8" s="161"/>
    </row>
    <row r="9" spans="1:26" s="4" customFormat="1" ht="26.25" customHeight="1">
      <c r="A9" s="151"/>
      <c r="B9" s="165"/>
      <c r="C9" s="151"/>
      <c r="D9" s="14" t="s">
        <v>19</v>
      </c>
      <c r="E9" s="15" t="s">
        <v>20</v>
      </c>
      <c r="F9" s="163"/>
      <c r="G9" s="16" t="s">
        <v>21</v>
      </c>
      <c r="H9" s="17" t="s">
        <v>22</v>
      </c>
      <c r="I9" s="14" t="s">
        <v>23</v>
      </c>
      <c r="J9" s="13" t="s">
        <v>24</v>
      </c>
      <c r="K9" s="44" t="s">
        <v>257</v>
      </c>
      <c r="L9" s="18" t="s">
        <v>25</v>
      </c>
      <c r="M9" s="18" t="s">
        <v>26</v>
      </c>
      <c r="N9" s="18" t="s">
        <v>27</v>
      </c>
      <c r="O9" s="18" t="s">
        <v>187</v>
      </c>
      <c r="P9" s="18" t="s">
        <v>261</v>
      </c>
      <c r="Q9" s="18" t="s">
        <v>262</v>
      </c>
      <c r="R9" s="18" t="s">
        <v>263</v>
      </c>
      <c r="S9" s="18" t="s">
        <v>253</v>
      </c>
      <c r="T9" s="18" t="s">
        <v>254</v>
      </c>
      <c r="U9" s="18" t="s">
        <v>28</v>
      </c>
      <c r="V9" s="41" t="s">
        <v>265</v>
      </c>
      <c r="W9" s="18" t="s">
        <v>29</v>
      </c>
      <c r="X9" s="19" t="s">
        <v>30</v>
      </c>
      <c r="Y9" s="18" t="s">
        <v>31</v>
      </c>
      <c r="Z9" s="41" t="s">
        <v>32</v>
      </c>
    </row>
    <row r="10" spans="1:26" ht="27" customHeight="1">
      <c r="A10" s="20"/>
      <c r="B10" s="21"/>
      <c r="C10" s="22"/>
      <c r="D10" s="20"/>
      <c r="E10" s="22" t="s">
        <v>34</v>
      </c>
      <c r="F10" s="18"/>
      <c r="G10" s="23"/>
      <c r="H10" s="18"/>
      <c r="I10" s="22"/>
      <c r="J10" s="21"/>
      <c r="K10" s="25">
        <f>SUM(M10:Y10)</f>
        <v>486</v>
      </c>
      <c r="L10" s="20"/>
      <c r="M10" s="20">
        <v>107</v>
      </c>
      <c r="N10" s="20">
        <v>28</v>
      </c>
      <c r="O10" s="20">
        <v>121</v>
      </c>
      <c r="P10" s="20">
        <v>23</v>
      </c>
      <c r="Q10" s="20">
        <v>52</v>
      </c>
      <c r="R10" s="20">
        <v>53</v>
      </c>
      <c r="S10" s="20">
        <v>16</v>
      </c>
      <c r="T10" s="20">
        <v>40</v>
      </c>
      <c r="U10" s="20">
        <v>22</v>
      </c>
      <c r="V10" s="20">
        <v>9</v>
      </c>
      <c r="W10" s="20">
        <v>2</v>
      </c>
      <c r="X10" s="20">
        <v>7</v>
      </c>
      <c r="Y10" s="20">
        <v>6</v>
      </c>
      <c r="Z10" s="20"/>
    </row>
    <row r="11" spans="1:26" ht="27" customHeight="1">
      <c r="A11" s="20"/>
      <c r="B11" s="21"/>
      <c r="C11" s="22"/>
      <c r="D11" s="20"/>
      <c r="E11" s="22" t="s">
        <v>184</v>
      </c>
      <c r="F11" s="18"/>
      <c r="G11" s="23"/>
      <c r="H11" s="18"/>
      <c r="I11" s="22"/>
      <c r="J11" s="25"/>
      <c r="K11" s="25">
        <f>SUM(M11:Y11)</f>
        <v>32</v>
      </c>
      <c r="L11" s="20"/>
      <c r="M11" s="20">
        <f>COUNTIF(J13:J86,"*KSPTA*")</f>
        <v>6</v>
      </c>
      <c r="N11" s="20">
        <f>COUNTIF(J13:J86,"*KCNNTA*")</f>
        <v>5</v>
      </c>
      <c r="O11" s="20">
        <f>COUNTIF(J13:J86,"*K.TA*")</f>
        <v>0</v>
      </c>
      <c r="P11" s="20">
        <f>COUNTIF(J13:J86,"*K.Nga*")</f>
        <v>2</v>
      </c>
      <c r="Q11" s="20">
        <f>COUNTIF(J13:J86,"*K.Pháp*")</f>
        <v>3</v>
      </c>
      <c r="R11" s="20">
        <f>COUNTIF(J13:J86,"*K.Trung*")</f>
        <v>3</v>
      </c>
      <c r="S11" s="20">
        <f>COUNTIF(J13:J86,"K.Đức")</f>
        <v>2</v>
      </c>
      <c r="T11" s="20">
        <f>COUNTIF(J13:J86,"*K.Nhật*")</f>
        <v>1</v>
      </c>
      <c r="U11" s="20">
        <f>COUNTIF(J13:J86,"K.Hàn Quốc")</f>
        <v>0</v>
      </c>
      <c r="V11" s="20">
        <f>COUNTIF(J11:J86,"*BM Ả Rập*")</f>
        <v>1</v>
      </c>
      <c r="W11" s="20">
        <f>COUNTIF(J13:J86,"Bm Tin học")</f>
        <v>1</v>
      </c>
      <c r="X11" s="20">
        <f>COUNTIF(J13:J86,"Bm CSVHVN")</f>
        <v>4</v>
      </c>
      <c r="Y11" s="20">
        <f>COUNTIF(J13:J86,"BM TLGD")</f>
        <v>4</v>
      </c>
      <c r="Z11" s="20"/>
    </row>
    <row r="12" spans="1:26" ht="27" customHeight="1">
      <c r="A12" s="22"/>
      <c r="B12" s="21"/>
      <c r="C12" s="22" t="s">
        <v>194</v>
      </c>
      <c r="D12" s="20"/>
      <c r="E12" s="22" t="s">
        <v>33</v>
      </c>
      <c r="F12" s="18"/>
      <c r="G12" s="23"/>
      <c r="H12" s="20">
        <f>SUM(H13:H52)</f>
        <v>125</v>
      </c>
      <c r="I12" s="22"/>
      <c r="J12" s="21"/>
      <c r="K12" s="25">
        <f>SUM(K13:K60)</f>
        <v>71</v>
      </c>
      <c r="L12" s="20">
        <f>SUM(L13:L60)</f>
        <v>459</v>
      </c>
      <c r="M12" s="20">
        <f>SUM(M13:M60)</f>
        <v>79</v>
      </c>
      <c r="N12" s="20">
        <f>SUM(N13:N60)</f>
        <v>25</v>
      </c>
      <c r="O12" s="20">
        <f aca="true" t="shared" si="0" ref="O12:Z12">SUM(O13:O60)</f>
        <v>90</v>
      </c>
      <c r="P12" s="20">
        <f t="shared" si="0"/>
        <v>24</v>
      </c>
      <c r="Q12" s="20">
        <f t="shared" si="0"/>
        <v>46</v>
      </c>
      <c r="R12" s="20">
        <f t="shared" si="0"/>
        <v>47</v>
      </c>
      <c r="S12" s="20">
        <f t="shared" si="0"/>
        <v>13</v>
      </c>
      <c r="T12" s="20">
        <f t="shared" si="0"/>
        <v>30</v>
      </c>
      <c r="U12" s="20">
        <f t="shared" si="0"/>
        <v>24</v>
      </c>
      <c r="V12" s="20">
        <f t="shared" si="0"/>
        <v>8</v>
      </c>
      <c r="W12" s="20">
        <f t="shared" si="0"/>
        <v>4</v>
      </c>
      <c r="X12" s="20">
        <f t="shared" si="0"/>
        <v>3</v>
      </c>
      <c r="Y12" s="20">
        <f t="shared" si="0"/>
        <v>2</v>
      </c>
      <c r="Z12" s="20">
        <f t="shared" si="0"/>
        <v>64</v>
      </c>
    </row>
    <row r="13" spans="1:26" ht="27" customHeight="1">
      <c r="A13" s="20">
        <v>1</v>
      </c>
      <c r="B13" s="20" t="s">
        <v>200</v>
      </c>
      <c r="C13" s="21" t="s">
        <v>201</v>
      </c>
      <c r="D13" s="20">
        <v>3</v>
      </c>
      <c r="E13" s="25" t="s">
        <v>212</v>
      </c>
      <c r="F13" s="18">
        <v>1</v>
      </c>
      <c r="G13" s="179" t="s">
        <v>196</v>
      </c>
      <c r="H13" s="18" t="s">
        <v>241</v>
      </c>
      <c r="I13" s="46" t="s">
        <v>273</v>
      </c>
      <c r="J13" s="21" t="s">
        <v>260</v>
      </c>
      <c r="K13" s="21">
        <v>1</v>
      </c>
      <c r="L13" s="20">
        <f aca="true" t="shared" si="1" ref="L13:L37">SUM(M13:Z13)</f>
        <v>2</v>
      </c>
      <c r="M13" s="20">
        <v>2</v>
      </c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</row>
    <row r="14" spans="1:26" ht="27" customHeight="1">
      <c r="A14" s="20">
        <v>2</v>
      </c>
      <c r="B14" s="20" t="s">
        <v>36</v>
      </c>
      <c r="C14" s="21" t="s">
        <v>37</v>
      </c>
      <c r="D14" s="20">
        <v>4</v>
      </c>
      <c r="E14" s="21" t="s">
        <v>251</v>
      </c>
      <c r="F14" s="18">
        <v>2</v>
      </c>
      <c r="G14" s="180"/>
      <c r="H14" s="18" t="s">
        <v>249</v>
      </c>
      <c r="I14" s="47" t="s">
        <v>274</v>
      </c>
      <c r="J14" s="45" t="s">
        <v>267</v>
      </c>
      <c r="K14" s="21">
        <v>4</v>
      </c>
      <c r="L14" s="20">
        <f t="shared" si="1"/>
        <v>38</v>
      </c>
      <c r="M14" s="20">
        <v>8</v>
      </c>
      <c r="N14" s="20">
        <v>2</v>
      </c>
      <c r="O14" s="20">
        <v>5</v>
      </c>
      <c r="P14" s="20">
        <v>3</v>
      </c>
      <c r="Q14" s="20">
        <v>5</v>
      </c>
      <c r="R14" s="20">
        <v>5</v>
      </c>
      <c r="S14" s="20">
        <v>2</v>
      </c>
      <c r="T14" s="20">
        <v>4</v>
      </c>
      <c r="U14" s="20"/>
      <c r="V14" s="20">
        <v>2</v>
      </c>
      <c r="W14" s="20">
        <v>1</v>
      </c>
      <c r="X14" s="20">
        <v>1</v>
      </c>
      <c r="Y14" s="20"/>
      <c r="Z14" s="20"/>
    </row>
    <row r="15" spans="1:26" ht="27" customHeight="1">
      <c r="A15" s="20">
        <v>3</v>
      </c>
      <c r="B15" s="20" t="s">
        <v>44</v>
      </c>
      <c r="C15" s="21" t="s">
        <v>87</v>
      </c>
      <c r="D15" s="20">
        <v>2</v>
      </c>
      <c r="E15" s="21" t="s">
        <v>213</v>
      </c>
      <c r="F15" s="18">
        <v>3</v>
      </c>
      <c r="G15" s="181"/>
      <c r="H15" s="18" t="s">
        <v>239</v>
      </c>
      <c r="I15" s="46" t="s">
        <v>275</v>
      </c>
      <c r="J15" s="21" t="s">
        <v>26</v>
      </c>
      <c r="K15" s="21">
        <v>1</v>
      </c>
      <c r="L15" s="20">
        <f t="shared" si="1"/>
        <v>4</v>
      </c>
      <c r="M15" s="20"/>
      <c r="N15" s="20"/>
      <c r="O15" s="20">
        <v>4</v>
      </c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</row>
    <row r="16" spans="1:26" ht="27" customHeight="1">
      <c r="A16" s="20">
        <v>4</v>
      </c>
      <c r="B16" s="20" t="s">
        <v>38</v>
      </c>
      <c r="C16" s="21" t="s">
        <v>39</v>
      </c>
      <c r="D16" s="20">
        <v>2</v>
      </c>
      <c r="E16" s="25" t="s">
        <v>213</v>
      </c>
      <c r="F16" s="18">
        <v>1</v>
      </c>
      <c r="G16" s="179" t="s">
        <v>197</v>
      </c>
      <c r="H16" s="18" t="s">
        <v>239</v>
      </c>
      <c r="I16" s="46" t="s">
        <v>276</v>
      </c>
      <c r="J16" s="21" t="s">
        <v>26</v>
      </c>
      <c r="K16" s="21">
        <v>1</v>
      </c>
      <c r="L16" s="20">
        <f t="shared" si="1"/>
        <v>4</v>
      </c>
      <c r="M16" s="20">
        <v>4</v>
      </c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</row>
    <row r="17" spans="1:26" ht="27" customHeight="1">
      <c r="A17" s="20">
        <v>5</v>
      </c>
      <c r="B17" s="20" t="s">
        <v>40</v>
      </c>
      <c r="C17" s="21" t="s">
        <v>41</v>
      </c>
      <c r="D17" s="20">
        <v>3</v>
      </c>
      <c r="E17" s="25" t="s">
        <v>208</v>
      </c>
      <c r="F17" s="18">
        <v>2</v>
      </c>
      <c r="G17" s="180"/>
      <c r="H17" s="18" t="s">
        <v>241</v>
      </c>
      <c r="I17" s="46" t="s">
        <v>273</v>
      </c>
      <c r="J17" s="21" t="s">
        <v>185</v>
      </c>
      <c r="K17" s="21">
        <v>1</v>
      </c>
      <c r="L17" s="20">
        <f t="shared" si="1"/>
        <v>2</v>
      </c>
      <c r="M17" s="27"/>
      <c r="N17" s="27"/>
      <c r="O17" s="27">
        <v>2</v>
      </c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</row>
    <row r="18" spans="1:26" ht="27" customHeight="1">
      <c r="A18" s="20">
        <v>6</v>
      </c>
      <c r="B18" s="20" t="s">
        <v>42</v>
      </c>
      <c r="C18" s="25" t="s">
        <v>43</v>
      </c>
      <c r="D18" s="40">
        <v>3</v>
      </c>
      <c r="E18" s="21" t="s">
        <v>214</v>
      </c>
      <c r="F18" s="18">
        <v>2</v>
      </c>
      <c r="G18" s="180"/>
      <c r="H18" s="18" t="s">
        <v>241</v>
      </c>
      <c r="I18" s="46" t="s">
        <v>277</v>
      </c>
      <c r="J18" s="21" t="s">
        <v>260</v>
      </c>
      <c r="K18" s="21">
        <v>1</v>
      </c>
      <c r="L18" s="20">
        <f t="shared" si="1"/>
        <v>2</v>
      </c>
      <c r="M18" s="27"/>
      <c r="N18" s="27"/>
      <c r="O18" s="27">
        <v>2</v>
      </c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</row>
    <row r="19" spans="1:26" ht="27" customHeight="1">
      <c r="A19" s="20">
        <v>7</v>
      </c>
      <c r="B19" s="20" t="s">
        <v>44</v>
      </c>
      <c r="C19" s="25" t="s">
        <v>45</v>
      </c>
      <c r="D19" s="20">
        <v>2</v>
      </c>
      <c r="E19" s="25" t="s">
        <v>213</v>
      </c>
      <c r="F19" s="18">
        <v>3</v>
      </c>
      <c r="G19" s="181"/>
      <c r="H19" s="18" t="s">
        <v>239</v>
      </c>
      <c r="I19" s="46" t="s">
        <v>275</v>
      </c>
      <c r="J19" s="21" t="s">
        <v>26</v>
      </c>
      <c r="K19" s="21">
        <v>1</v>
      </c>
      <c r="L19" s="20">
        <f t="shared" si="1"/>
        <v>4</v>
      </c>
      <c r="M19" s="20"/>
      <c r="N19" s="20">
        <v>2</v>
      </c>
      <c r="O19" s="20">
        <v>2</v>
      </c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</row>
    <row r="20" spans="1:26" ht="27" customHeight="1">
      <c r="A20" s="20">
        <v>8</v>
      </c>
      <c r="B20" s="20" t="s">
        <v>46</v>
      </c>
      <c r="C20" s="26" t="s">
        <v>47</v>
      </c>
      <c r="D20" s="20">
        <v>3</v>
      </c>
      <c r="E20" s="25" t="s">
        <v>210</v>
      </c>
      <c r="F20" s="18">
        <v>1</v>
      </c>
      <c r="G20" s="179" t="s">
        <v>198</v>
      </c>
      <c r="H20" s="18" t="s">
        <v>239</v>
      </c>
      <c r="I20" s="46" t="s">
        <v>275</v>
      </c>
      <c r="J20" s="21" t="s">
        <v>26</v>
      </c>
      <c r="K20" s="21">
        <v>1</v>
      </c>
      <c r="L20" s="20">
        <f t="shared" si="1"/>
        <v>4</v>
      </c>
      <c r="M20" s="20">
        <v>4</v>
      </c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</row>
    <row r="21" spans="1:26" s="28" customFormat="1" ht="27" customHeight="1">
      <c r="A21" s="20">
        <v>9</v>
      </c>
      <c r="B21" s="20" t="s">
        <v>48</v>
      </c>
      <c r="C21" s="25" t="s">
        <v>49</v>
      </c>
      <c r="D21" s="20">
        <v>3</v>
      </c>
      <c r="E21" s="21" t="s">
        <v>209</v>
      </c>
      <c r="F21" s="18">
        <v>2</v>
      </c>
      <c r="G21" s="180"/>
      <c r="H21" s="18" t="s">
        <v>239</v>
      </c>
      <c r="I21" s="46" t="s">
        <v>275</v>
      </c>
      <c r="J21" s="21" t="s">
        <v>26</v>
      </c>
      <c r="K21" s="21">
        <v>1</v>
      </c>
      <c r="L21" s="20">
        <f t="shared" si="1"/>
        <v>4</v>
      </c>
      <c r="M21" s="20"/>
      <c r="N21" s="20"/>
      <c r="O21" s="20"/>
      <c r="P21" s="20"/>
      <c r="Q21" s="20">
        <v>2</v>
      </c>
      <c r="R21" s="20">
        <v>2</v>
      </c>
      <c r="S21" s="20"/>
      <c r="T21" s="20"/>
      <c r="U21" s="20"/>
      <c r="V21" s="20"/>
      <c r="W21" s="20"/>
      <c r="X21" s="20"/>
      <c r="Y21" s="20"/>
      <c r="Z21" s="20"/>
    </row>
    <row r="22" spans="1:26" ht="27" customHeight="1">
      <c r="A22" s="20">
        <v>10</v>
      </c>
      <c r="B22" s="20" t="s">
        <v>50</v>
      </c>
      <c r="C22" s="21" t="s">
        <v>51</v>
      </c>
      <c r="D22" s="20">
        <v>3</v>
      </c>
      <c r="E22" s="21" t="s">
        <v>211</v>
      </c>
      <c r="F22" s="18">
        <v>3</v>
      </c>
      <c r="G22" s="180"/>
      <c r="H22" s="18" t="s">
        <v>241</v>
      </c>
      <c r="I22" s="46" t="s">
        <v>273</v>
      </c>
      <c r="J22" s="21" t="s">
        <v>260</v>
      </c>
      <c r="K22" s="21">
        <v>1</v>
      </c>
      <c r="L22" s="20">
        <f t="shared" si="1"/>
        <v>2</v>
      </c>
      <c r="M22" s="20"/>
      <c r="N22" s="20"/>
      <c r="O22" s="20"/>
      <c r="P22" s="20"/>
      <c r="Q22" s="20">
        <v>2</v>
      </c>
      <c r="R22" s="20"/>
      <c r="S22" s="20"/>
      <c r="T22" s="20"/>
      <c r="U22" s="20"/>
      <c r="V22" s="20"/>
      <c r="W22" s="20"/>
      <c r="X22" s="20"/>
      <c r="Y22" s="20"/>
      <c r="Z22" s="20"/>
    </row>
    <row r="23" spans="1:26" s="28" customFormat="1" ht="27" customHeight="1">
      <c r="A23" s="20">
        <v>11</v>
      </c>
      <c r="B23" s="20" t="s">
        <v>52</v>
      </c>
      <c r="C23" s="25" t="s">
        <v>53</v>
      </c>
      <c r="D23" s="20">
        <v>3</v>
      </c>
      <c r="E23" s="25" t="s">
        <v>203</v>
      </c>
      <c r="F23" s="18">
        <v>3</v>
      </c>
      <c r="G23" s="181"/>
      <c r="H23" s="18" t="s">
        <v>239</v>
      </c>
      <c r="I23" s="46" t="s">
        <v>275</v>
      </c>
      <c r="J23" s="21" t="s">
        <v>253</v>
      </c>
      <c r="K23" s="21">
        <v>1</v>
      </c>
      <c r="L23" s="20">
        <f t="shared" si="1"/>
        <v>4</v>
      </c>
      <c r="M23" s="20">
        <v>2</v>
      </c>
      <c r="N23" s="20"/>
      <c r="O23" s="20"/>
      <c r="P23" s="20">
        <v>2</v>
      </c>
      <c r="Q23" s="20"/>
      <c r="R23" s="20"/>
      <c r="S23" s="20"/>
      <c r="T23" s="20"/>
      <c r="U23" s="20"/>
      <c r="V23" s="20"/>
      <c r="W23" s="20"/>
      <c r="X23" s="20"/>
      <c r="Y23" s="20"/>
      <c r="Z23" s="20"/>
    </row>
    <row r="24" spans="1:26" s="28" customFormat="1" ht="27" customHeight="1">
      <c r="A24" s="20">
        <v>12</v>
      </c>
      <c r="B24" s="27" t="s">
        <v>54</v>
      </c>
      <c r="C24" s="29" t="s">
        <v>55</v>
      </c>
      <c r="D24" s="27">
        <v>2</v>
      </c>
      <c r="E24" s="30" t="s">
        <v>206</v>
      </c>
      <c r="F24" s="10">
        <v>1</v>
      </c>
      <c r="G24" s="179" t="s">
        <v>202</v>
      </c>
      <c r="H24" s="18" t="s">
        <v>244</v>
      </c>
      <c r="I24" s="48" t="s">
        <v>278</v>
      </c>
      <c r="J24" s="25" t="s">
        <v>264</v>
      </c>
      <c r="K24" s="25">
        <v>3</v>
      </c>
      <c r="L24" s="20">
        <f t="shared" si="1"/>
        <v>16</v>
      </c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>
        <v>16</v>
      </c>
    </row>
    <row r="25" spans="1:26" ht="27" customHeight="1">
      <c r="A25" s="182">
        <v>13</v>
      </c>
      <c r="B25" s="182" t="s">
        <v>56</v>
      </c>
      <c r="C25" s="176" t="s">
        <v>57</v>
      </c>
      <c r="D25" s="182">
        <v>2</v>
      </c>
      <c r="E25" s="176">
        <v>1707</v>
      </c>
      <c r="F25" s="150">
        <v>2</v>
      </c>
      <c r="G25" s="180"/>
      <c r="H25" s="18">
        <v>35</v>
      </c>
      <c r="I25" s="47" t="s">
        <v>279</v>
      </c>
      <c r="J25" s="26" t="s">
        <v>188</v>
      </c>
      <c r="K25" s="21">
        <v>3</v>
      </c>
      <c r="L25" s="20">
        <f>SUM(M25:Z25)</f>
        <v>35</v>
      </c>
      <c r="M25" s="20">
        <v>10</v>
      </c>
      <c r="N25" s="20">
        <v>4</v>
      </c>
      <c r="O25" s="20">
        <v>6</v>
      </c>
      <c r="P25" s="20"/>
      <c r="Q25" s="20">
        <v>2</v>
      </c>
      <c r="R25" s="20">
        <v>2</v>
      </c>
      <c r="S25" s="20"/>
      <c r="T25" s="20">
        <v>3</v>
      </c>
      <c r="U25" s="20"/>
      <c r="V25" s="20"/>
      <c r="W25" s="20"/>
      <c r="X25" s="20"/>
      <c r="Y25" s="20"/>
      <c r="Z25" s="20">
        <v>8</v>
      </c>
    </row>
    <row r="26" spans="1:26" ht="27" customHeight="1">
      <c r="A26" s="183"/>
      <c r="B26" s="183"/>
      <c r="C26" s="177"/>
      <c r="D26" s="183"/>
      <c r="E26" s="177"/>
      <c r="F26" s="151"/>
      <c r="G26" s="180"/>
      <c r="H26" s="36" t="s">
        <v>252</v>
      </c>
      <c r="I26" s="47" t="s">
        <v>280</v>
      </c>
      <c r="J26" s="39" t="s">
        <v>253</v>
      </c>
      <c r="K26" s="45">
        <v>3</v>
      </c>
      <c r="L26" s="20">
        <f t="shared" si="1"/>
        <v>31</v>
      </c>
      <c r="M26" s="20"/>
      <c r="N26" s="20"/>
      <c r="O26" s="20">
        <v>4</v>
      </c>
      <c r="P26" s="20">
        <v>2</v>
      </c>
      <c r="Q26" s="20">
        <v>2</v>
      </c>
      <c r="R26" s="20">
        <v>2</v>
      </c>
      <c r="S26" s="20"/>
      <c r="T26" s="20"/>
      <c r="U26" s="20">
        <v>2</v>
      </c>
      <c r="V26" s="20">
        <v>2</v>
      </c>
      <c r="W26" s="20">
        <v>2</v>
      </c>
      <c r="X26" s="20"/>
      <c r="Y26" s="20"/>
      <c r="Z26" s="20">
        <v>15</v>
      </c>
    </row>
    <row r="27" spans="1:26" ht="27" customHeight="1">
      <c r="A27" s="182">
        <v>14</v>
      </c>
      <c r="B27" s="182" t="s">
        <v>58</v>
      </c>
      <c r="C27" s="176" t="s">
        <v>59</v>
      </c>
      <c r="D27" s="182">
        <v>3</v>
      </c>
      <c r="E27" s="184" t="s">
        <v>232</v>
      </c>
      <c r="F27" s="150">
        <v>3</v>
      </c>
      <c r="G27" s="180"/>
      <c r="H27" s="49">
        <v>27</v>
      </c>
      <c r="I27" s="47" t="s">
        <v>281</v>
      </c>
      <c r="J27" s="29" t="s">
        <v>60</v>
      </c>
      <c r="K27" s="29">
        <v>3</v>
      </c>
      <c r="L27" s="20">
        <f t="shared" si="1"/>
        <v>28</v>
      </c>
      <c r="M27" s="20">
        <v>6</v>
      </c>
      <c r="N27" s="20">
        <v>4</v>
      </c>
      <c r="O27" s="20">
        <v>6</v>
      </c>
      <c r="P27" s="20"/>
      <c r="Q27" s="20"/>
      <c r="R27" s="20"/>
      <c r="S27" s="20">
        <v>2</v>
      </c>
      <c r="T27" s="20">
        <v>4</v>
      </c>
      <c r="U27" s="20">
        <v>2</v>
      </c>
      <c r="V27" s="20">
        <v>2</v>
      </c>
      <c r="W27" s="20"/>
      <c r="X27" s="20">
        <v>2</v>
      </c>
      <c r="Y27" s="20"/>
      <c r="Z27" s="20"/>
    </row>
    <row r="28" spans="1:26" ht="27" customHeight="1">
      <c r="A28" s="183"/>
      <c r="B28" s="183"/>
      <c r="C28" s="177"/>
      <c r="D28" s="183"/>
      <c r="E28" s="185"/>
      <c r="F28" s="151"/>
      <c r="G28" s="181"/>
      <c r="H28" s="49">
        <v>26</v>
      </c>
      <c r="I28" s="47" t="s">
        <v>282</v>
      </c>
      <c r="J28" s="29" t="s">
        <v>60</v>
      </c>
      <c r="K28" s="29">
        <v>3</v>
      </c>
      <c r="L28" s="20">
        <f t="shared" si="1"/>
        <v>26</v>
      </c>
      <c r="M28" s="20">
        <v>6</v>
      </c>
      <c r="N28" s="20"/>
      <c r="O28" s="20">
        <v>6</v>
      </c>
      <c r="P28" s="20">
        <v>2</v>
      </c>
      <c r="Q28" s="20">
        <v>6</v>
      </c>
      <c r="R28" s="20">
        <v>6</v>
      </c>
      <c r="S28" s="20"/>
      <c r="T28" s="20"/>
      <c r="U28" s="20"/>
      <c r="V28" s="20"/>
      <c r="W28" s="20"/>
      <c r="X28" s="20"/>
      <c r="Y28" s="20"/>
      <c r="Z28" s="20"/>
    </row>
    <row r="29" spans="1:26" ht="27" customHeight="1">
      <c r="A29" s="27">
        <v>15</v>
      </c>
      <c r="B29" s="20" t="s">
        <v>61</v>
      </c>
      <c r="C29" s="25" t="s">
        <v>62</v>
      </c>
      <c r="D29" s="20">
        <v>2</v>
      </c>
      <c r="E29" s="21" t="s">
        <v>233</v>
      </c>
      <c r="F29" s="18"/>
      <c r="G29" s="180"/>
      <c r="H29" s="18" t="s">
        <v>241</v>
      </c>
      <c r="I29" s="46" t="s">
        <v>273</v>
      </c>
      <c r="J29" s="21" t="s">
        <v>26</v>
      </c>
      <c r="K29" s="21">
        <v>1</v>
      </c>
      <c r="L29" s="20">
        <f t="shared" si="1"/>
        <v>2</v>
      </c>
      <c r="M29" s="20"/>
      <c r="N29" s="20"/>
      <c r="O29" s="20"/>
      <c r="P29" s="20">
        <v>2</v>
      </c>
      <c r="Q29" s="20"/>
      <c r="R29" s="20"/>
      <c r="S29" s="20"/>
      <c r="T29" s="20"/>
      <c r="U29" s="20"/>
      <c r="V29" s="20"/>
      <c r="W29" s="20"/>
      <c r="X29" s="20"/>
      <c r="Y29" s="20"/>
      <c r="Z29" s="20"/>
    </row>
    <row r="30" spans="1:26" s="28" customFormat="1" ht="27" customHeight="1">
      <c r="A30" s="20">
        <v>16</v>
      </c>
      <c r="B30" s="20" t="s">
        <v>63</v>
      </c>
      <c r="C30" s="26" t="s">
        <v>64</v>
      </c>
      <c r="D30" s="20">
        <v>2</v>
      </c>
      <c r="E30" s="25" t="s">
        <v>238</v>
      </c>
      <c r="F30" s="18"/>
      <c r="G30" s="180"/>
      <c r="H30" s="49" t="s">
        <v>246</v>
      </c>
      <c r="I30" s="48" t="s">
        <v>283</v>
      </c>
      <c r="J30" s="21" t="s">
        <v>31</v>
      </c>
      <c r="K30" s="21">
        <v>1</v>
      </c>
      <c r="L30" s="20">
        <f t="shared" si="1"/>
        <v>10</v>
      </c>
      <c r="M30" s="20">
        <v>3</v>
      </c>
      <c r="N30" s="20"/>
      <c r="O30" s="20"/>
      <c r="P30" s="20">
        <v>2</v>
      </c>
      <c r="Q30" s="20">
        <v>3</v>
      </c>
      <c r="R30" s="20">
        <v>2</v>
      </c>
      <c r="S30" s="20"/>
      <c r="T30" s="20"/>
      <c r="U30" s="20"/>
      <c r="V30" s="20"/>
      <c r="W30" s="20"/>
      <c r="X30" s="20"/>
      <c r="Y30" s="20"/>
      <c r="Z30" s="20"/>
    </row>
    <row r="31" spans="1:26" ht="27" customHeight="1">
      <c r="A31" s="27">
        <v>17</v>
      </c>
      <c r="B31" s="20" t="s">
        <v>65</v>
      </c>
      <c r="C31" s="25" t="s">
        <v>181</v>
      </c>
      <c r="D31" s="40">
        <v>2</v>
      </c>
      <c r="E31" s="21" t="s">
        <v>234</v>
      </c>
      <c r="F31" s="18"/>
      <c r="G31" s="181"/>
      <c r="H31" s="18" t="s">
        <v>240</v>
      </c>
      <c r="I31" s="46" t="s">
        <v>275</v>
      </c>
      <c r="J31" s="25" t="s">
        <v>266</v>
      </c>
      <c r="K31" s="21">
        <v>2</v>
      </c>
      <c r="L31" s="20">
        <f t="shared" si="1"/>
        <v>3</v>
      </c>
      <c r="M31" s="20"/>
      <c r="N31" s="20"/>
      <c r="O31" s="20"/>
      <c r="P31" s="20"/>
      <c r="Q31" s="20"/>
      <c r="R31" s="20">
        <v>3</v>
      </c>
      <c r="S31" s="20"/>
      <c r="T31" s="20"/>
      <c r="U31" s="20"/>
      <c r="V31" s="20"/>
      <c r="W31" s="20"/>
      <c r="X31" s="20"/>
      <c r="Y31" s="20"/>
      <c r="Z31" s="20"/>
    </row>
    <row r="32" spans="1:26" ht="27" customHeight="1">
      <c r="A32" s="20">
        <v>18</v>
      </c>
      <c r="B32" s="20" t="s">
        <v>66</v>
      </c>
      <c r="C32" s="21" t="s">
        <v>67</v>
      </c>
      <c r="D32" s="20">
        <v>2</v>
      </c>
      <c r="E32" s="25" t="s">
        <v>216</v>
      </c>
      <c r="F32" s="18"/>
      <c r="G32" s="179"/>
      <c r="H32" s="18" t="s">
        <v>242</v>
      </c>
      <c r="I32" s="48" t="s">
        <v>305</v>
      </c>
      <c r="J32" s="21" t="s">
        <v>185</v>
      </c>
      <c r="K32" s="21">
        <v>1</v>
      </c>
      <c r="L32" s="20">
        <f t="shared" si="1"/>
        <v>6</v>
      </c>
      <c r="M32" s="20"/>
      <c r="N32" s="20">
        <v>3</v>
      </c>
      <c r="O32" s="20">
        <v>3</v>
      </c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</row>
    <row r="33" spans="1:26" ht="27" customHeight="1">
      <c r="A33" s="27">
        <v>19</v>
      </c>
      <c r="B33" s="20" t="s">
        <v>68</v>
      </c>
      <c r="C33" s="21" t="s">
        <v>69</v>
      </c>
      <c r="D33" s="20">
        <v>3</v>
      </c>
      <c r="E33" s="25" t="s">
        <v>235</v>
      </c>
      <c r="F33" s="18"/>
      <c r="G33" s="180"/>
      <c r="H33" s="18" t="s">
        <v>245</v>
      </c>
      <c r="I33" s="48" t="s">
        <v>306</v>
      </c>
      <c r="J33" s="21" t="s">
        <v>31</v>
      </c>
      <c r="K33" s="21">
        <v>2</v>
      </c>
      <c r="L33" s="20">
        <f t="shared" si="1"/>
        <v>12</v>
      </c>
      <c r="M33" s="20">
        <v>3</v>
      </c>
      <c r="N33" s="20"/>
      <c r="O33" s="20"/>
      <c r="P33" s="20">
        <v>3</v>
      </c>
      <c r="Q33" s="20">
        <v>3</v>
      </c>
      <c r="R33" s="20">
        <v>3</v>
      </c>
      <c r="S33" s="20"/>
      <c r="T33" s="20"/>
      <c r="U33" s="20"/>
      <c r="V33" s="20"/>
      <c r="W33" s="20"/>
      <c r="X33" s="20"/>
      <c r="Y33" s="20"/>
      <c r="Z33" s="20"/>
    </row>
    <row r="34" spans="1:26" ht="27" customHeight="1">
      <c r="A34" s="20">
        <v>20</v>
      </c>
      <c r="B34" s="20" t="s">
        <v>70</v>
      </c>
      <c r="C34" s="21" t="s">
        <v>71</v>
      </c>
      <c r="D34" s="20">
        <v>2</v>
      </c>
      <c r="E34" s="25" t="s">
        <v>236</v>
      </c>
      <c r="F34" s="18"/>
      <c r="G34" s="181"/>
      <c r="H34" s="18" t="s">
        <v>243</v>
      </c>
      <c r="I34" s="48" t="s">
        <v>283</v>
      </c>
      <c r="J34" s="29" t="s">
        <v>60</v>
      </c>
      <c r="K34" s="29">
        <v>2</v>
      </c>
      <c r="L34" s="20">
        <f t="shared" si="1"/>
        <v>8</v>
      </c>
      <c r="M34" s="20"/>
      <c r="N34" s="20"/>
      <c r="O34" s="20"/>
      <c r="P34" s="20"/>
      <c r="Q34" s="20"/>
      <c r="R34" s="20"/>
      <c r="S34" s="20">
        <v>2</v>
      </c>
      <c r="T34" s="20">
        <v>2</v>
      </c>
      <c r="U34" s="20">
        <v>3</v>
      </c>
      <c r="V34" s="20"/>
      <c r="W34" s="20">
        <v>1</v>
      </c>
      <c r="X34" s="20"/>
      <c r="Y34" s="20"/>
      <c r="Z34" s="20"/>
    </row>
    <row r="35" spans="1:26" ht="27" customHeight="1">
      <c r="A35" s="27">
        <v>21</v>
      </c>
      <c r="B35" s="20" t="s">
        <v>72</v>
      </c>
      <c r="C35" s="21" t="s">
        <v>199</v>
      </c>
      <c r="D35" s="20">
        <v>3</v>
      </c>
      <c r="E35" s="25">
        <v>25</v>
      </c>
      <c r="F35" s="18"/>
      <c r="G35" s="179"/>
      <c r="H35" s="18">
        <v>1</v>
      </c>
      <c r="I35" s="46" t="s">
        <v>273</v>
      </c>
      <c r="J35" s="30" t="s">
        <v>260</v>
      </c>
      <c r="K35" s="30">
        <v>1</v>
      </c>
      <c r="L35" s="20">
        <f t="shared" si="1"/>
        <v>2</v>
      </c>
      <c r="M35" s="20"/>
      <c r="N35" s="20">
        <v>2</v>
      </c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</row>
    <row r="36" spans="1:26" ht="27" customHeight="1">
      <c r="A36" s="27">
        <v>22</v>
      </c>
      <c r="B36" s="20" t="s">
        <v>77</v>
      </c>
      <c r="C36" s="21" t="s">
        <v>78</v>
      </c>
      <c r="D36" s="20">
        <v>3</v>
      </c>
      <c r="E36" s="21" t="s">
        <v>215</v>
      </c>
      <c r="F36" s="18"/>
      <c r="G36" s="180"/>
      <c r="H36" s="18" t="s">
        <v>241</v>
      </c>
      <c r="I36" s="46" t="s">
        <v>307</v>
      </c>
      <c r="J36" s="21" t="s">
        <v>185</v>
      </c>
      <c r="K36" s="21">
        <v>1</v>
      </c>
      <c r="L36" s="20">
        <f t="shared" si="1"/>
        <v>2</v>
      </c>
      <c r="M36" s="20"/>
      <c r="N36" s="20"/>
      <c r="O36" s="20">
        <v>2</v>
      </c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</row>
    <row r="37" spans="1:26" ht="27" customHeight="1">
      <c r="A37" s="27">
        <v>23</v>
      </c>
      <c r="B37" s="20" t="s">
        <v>81</v>
      </c>
      <c r="C37" s="21" t="s">
        <v>82</v>
      </c>
      <c r="D37" s="20">
        <v>3</v>
      </c>
      <c r="E37" s="21" t="s">
        <v>207</v>
      </c>
      <c r="F37" s="18"/>
      <c r="G37" s="181"/>
      <c r="H37" s="18">
        <v>3</v>
      </c>
      <c r="I37" s="46" t="s">
        <v>308</v>
      </c>
      <c r="J37" s="21" t="s">
        <v>186</v>
      </c>
      <c r="K37" s="21">
        <v>1</v>
      </c>
      <c r="L37" s="20">
        <f t="shared" si="1"/>
        <v>3</v>
      </c>
      <c r="M37" s="20">
        <v>3</v>
      </c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</row>
    <row r="38" spans="1:26" ht="27" customHeight="1">
      <c r="A38" s="20">
        <v>24</v>
      </c>
      <c r="B38" s="20" t="s">
        <v>73</v>
      </c>
      <c r="C38" s="21" t="s">
        <v>74</v>
      </c>
      <c r="D38" s="20">
        <v>3</v>
      </c>
      <c r="E38" s="25" t="s">
        <v>204</v>
      </c>
      <c r="F38" s="164"/>
      <c r="G38" s="162"/>
      <c r="H38" s="188" t="s">
        <v>183</v>
      </c>
      <c r="I38" s="189"/>
      <c r="J38" s="21"/>
      <c r="K38" s="21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</row>
    <row r="39" spans="1:26" ht="27" customHeight="1">
      <c r="A39" s="20">
        <v>25</v>
      </c>
      <c r="B39" s="20" t="s">
        <v>75</v>
      </c>
      <c r="C39" s="21" t="s">
        <v>76</v>
      </c>
      <c r="D39" s="20">
        <v>3</v>
      </c>
      <c r="E39" s="25" t="s">
        <v>205</v>
      </c>
      <c r="F39" s="186"/>
      <c r="G39" s="187"/>
      <c r="H39" s="188" t="s">
        <v>183</v>
      </c>
      <c r="I39" s="189"/>
      <c r="J39" s="21"/>
      <c r="K39" s="21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</row>
    <row r="40" spans="1:26" ht="27" customHeight="1">
      <c r="A40" s="20">
        <v>26</v>
      </c>
      <c r="B40" s="20" t="s">
        <v>79</v>
      </c>
      <c r="C40" s="25" t="s">
        <v>80</v>
      </c>
      <c r="D40" s="40">
        <v>2</v>
      </c>
      <c r="E40" s="21" t="s">
        <v>217</v>
      </c>
      <c r="F40" s="165"/>
      <c r="G40" s="163"/>
      <c r="H40" s="188" t="s">
        <v>183</v>
      </c>
      <c r="I40" s="189"/>
      <c r="J40" s="21"/>
      <c r="K40" s="21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</row>
    <row r="41" spans="1:26" ht="27" customHeight="1">
      <c r="A41" s="27">
        <v>27</v>
      </c>
      <c r="B41" s="27" t="s">
        <v>83</v>
      </c>
      <c r="C41" s="29" t="s">
        <v>84</v>
      </c>
      <c r="D41" s="27">
        <v>2</v>
      </c>
      <c r="E41" s="29">
        <v>828</v>
      </c>
      <c r="F41" s="10"/>
      <c r="G41" s="179"/>
      <c r="H41" s="18" t="s">
        <v>247</v>
      </c>
      <c r="I41" s="47" t="s">
        <v>280</v>
      </c>
      <c r="J41" s="30" t="s">
        <v>268</v>
      </c>
      <c r="K41" s="30">
        <v>4</v>
      </c>
      <c r="L41" s="20">
        <f aca="true" t="shared" si="2" ref="L41:L60">SUM(M41:Z41)</f>
        <v>28</v>
      </c>
      <c r="M41" s="20">
        <v>2</v>
      </c>
      <c r="N41" s="20"/>
      <c r="O41" s="20">
        <v>5</v>
      </c>
      <c r="P41" s="20">
        <v>4</v>
      </c>
      <c r="Q41" s="20">
        <v>3</v>
      </c>
      <c r="R41" s="20"/>
      <c r="S41" s="20"/>
      <c r="T41" s="20"/>
      <c r="U41" s="20"/>
      <c r="V41" s="20"/>
      <c r="W41" s="20"/>
      <c r="X41" s="20"/>
      <c r="Y41" s="20"/>
      <c r="Z41" s="20">
        <v>14</v>
      </c>
    </row>
    <row r="42" spans="1:26" ht="27" customHeight="1">
      <c r="A42" s="20">
        <v>28</v>
      </c>
      <c r="B42" s="27" t="s">
        <v>85</v>
      </c>
      <c r="C42" s="29" t="s">
        <v>86</v>
      </c>
      <c r="D42" s="27">
        <v>3</v>
      </c>
      <c r="E42" s="29">
        <v>252</v>
      </c>
      <c r="F42" s="10"/>
      <c r="G42" s="180"/>
      <c r="H42" s="10" t="s">
        <v>246</v>
      </c>
      <c r="I42" s="48" t="s">
        <v>283</v>
      </c>
      <c r="J42" s="31" t="s">
        <v>31</v>
      </c>
      <c r="K42" s="30">
        <v>2</v>
      </c>
      <c r="L42" s="20">
        <f t="shared" si="2"/>
        <v>10</v>
      </c>
      <c r="M42" s="20">
        <v>2</v>
      </c>
      <c r="N42" s="20"/>
      <c r="O42" s="20">
        <v>3</v>
      </c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>
        <v>5</v>
      </c>
    </row>
    <row r="43" spans="1:26" ht="27" customHeight="1">
      <c r="A43" s="182">
        <v>29</v>
      </c>
      <c r="B43" s="182" t="s">
        <v>88</v>
      </c>
      <c r="C43" s="176" t="s">
        <v>89</v>
      </c>
      <c r="D43" s="182">
        <v>3</v>
      </c>
      <c r="E43" s="184" t="s">
        <v>237</v>
      </c>
      <c r="F43" s="150"/>
      <c r="G43" s="53"/>
      <c r="H43" s="18">
        <v>33</v>
      </c>
      <c r="I43" s="47" t="s">
        <v>279</v>
      </c>
      <c r="J43" s="176" t="s">
        <v>60</v>
      </c>
      <c r="K43" s="29">
        <v>3</v>
      </c>
      <c r="L43" s="20">
        <f t="shared" si="2"/>
        <v>34</v>
      </c>
      <c r="M43" s="20">
        <v>8</v>
      </c>
      <c r="N43" s="20">
        <v>2</v>
      </c>
      <c r="O43" s="20">
        <v>8</v>
      </c>
      <c r="P43" s="20">
        <v>2</v>
      </c>
      <c r="Q43" s="20">
        <v>3</v>
      </c>
      <c r="R43" s="20">
        <v>3</v>
      </c>
      <c r="S43" s="20">
        <v>2</v>
      </c>
      <c r="T43" s="20">
        <v>2</v>
      </c>
      <c r="U43" s="20">
        <v>2</v>
      </c>
      <c r="V43" s="20">
        <v>2</v>
      </c>
      <c r="W43" s="20"/>
      <c r="X43" s="20"/>
      <c r="Y43" s="20"/>
      <c r="Z43" s="20"/>
    </row>
    <row r="44" spans="1:26" s="28" customFormat="1" ht="27" customHeight="1">
      <c r="A44" s="183"/>
      <c r="B44" s="183"/>
      <c r="C44" s="177"/>
      <c r="D44" s="183"/>
      <c r="E44" s="185"/>
      <c r="F44" s="151"/>
      <c r="G44" s="54"/>
      <c r="H44" s="18" t="s">
        <v>248</v>
      </c>
      <c r="I44" s="47" t="s">
        <v>284</v>
      </c>
      <c r="J44" s="177"/>
      <c r="K44" s="38">
        <v>3</v>
      </c>
      <c r="L44" s="20">
        <f t="shared" si="2"/>
        <v>44</v>
      </c>
      <c r="M44" s="20">
        <v>10</v>
      </c>
      <c r="N44" s="20">
        <v>2</v>
      </c>
      <c r="O44" s="20">
        <v>8</v>
      </c>
      <c r="P44" s="20">
        <v>2</v>
      </c>
      <c r="Q44" s="20">
        <v>5</v>
      </c>
      <c r="R44" s="20">
        <v>5</v>
      </c>
      <c r="S44" s="20">
        <v>2</v>
      </c>
      <c r="T44" s="20">
        <v>4</v>
      </c>
      <c r="U44" s="20">
        <v>4</v>
      </c>
      <c r="V44" s="20"/>
      <c r="W44" s="20"/>
      <c r="X44" s="20"/>
      <c r="Y44" s="20">
        <v>2</v>
      </c>
      <c r="Z44" s="20"/>
    </row>
    <row r="45" spans="1:26" ht="27" customHeight="1">
      <c r="A45" s="20">
        <v>30</v>
      </c>
      <c r="B45" s="27" t="s">
        <v>106</v>
      </c>
      <c r="C45" s="29" t="s">
        <v>107</v>
      </c>
      <c r="D45" s="27">
        <v>3</v>
      </c>
      <c r="E45" s="29">
        <v>300</v>
      </c>
      <c r="F45" s="10"/>
      <c r="G45" s="43"/>
      <c r="H45" s="36" t="s">
        <v>245</v>
      </c>
      <c r="I45" s="50" t="s">
        <v>285</v>
      </c>
      <c r="J45" s="25" t="s">
        <v>255</v>
      </c>
      <c r="K45" s="25">
        <v>2</v>
      </c>
      <c r="L45" s="20">
        <f t="shared" si="2"/>
        <v>12</v>
      </c>
      <c r="M45" s="20">
        <v>2</v>
      </c>
      <c r="N45" s="20"/>
      <c r="O45" s="20">
        <v>2</v>
      </c>
      <c r="P45" s="20"/>
      <c r="Q45" s="20"/>
      <c r="R45" s="20">
        <v>2</v>
      </c>
      <c r="S45" s="20"/>
      <c r="T45" s="20"/>
      <c r="U45" s="20"/>
      <c r="V45" s="20"/>
      <c r="W45" s="20"/>
      <c r="X45" s="20"/>
      <c r="Y45" s="20"/>
      <c r="Z45" s="20">
        <v>6</v>
      </c>
    </row>
    <row r="46" spans="1:26" ht="27" customHeight="1">
      <c r="A46" s="27">
        <v>31</v>
      </c>
      <c r="B46" s="20" t="s">
        <v>108</v>
      </c>
      <c r="C46" s="21" t="s">
        <v>109</v>
      </c>
      <c r="D46" s="20">
        <v>4</v>
      </c>
      <c r="E46" s="21" t="s">
        <v>218</v>
      </c>
      <c r="F46" s="150"/>
      <c r="G46" s="179"/>
      <c r="H46" s="49" t="s">
        <v>286</v>
      </c>
      <c r="I46" s="47" t="s">
        <v>287</v>
      </c>
      <c r="J46" s="21" t="s">
        <v>269</v>
      </c>
      <c r="K46" s="21">
        <v>2</v>
      </c>
      <c r="L46" s="20">
        <f t="shared" si="2"/>
        <v>20</v>
      </c>
      <c r="M46" s="20"/>
      <c r="N46" s="20">
        <v>4</v>
      </c>
      <c r="O46" s="20">
        <v>16</v>
      </c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</row>
    <row r="47" spans="1:26" ht="27" customHeight="1">
      <c r="A47" s="20">
        <v>32</v>
      </c>
      <c r="B47" s="20" t="s">
        <v>110</v>
      </c>
      <c r="C47" s="21" t="s">
        <v>111</v>
      </c>
      <c r="D47" s="20">
        <v>4</v>
      </c>
      <c r="E47" s="21" t="s">
        <v>226</v>
      </c>
      <c r="F47" s="178"/>
      <c r="G47" s="180"/>
      <c r="H47" s="49" t="s">
        <v>288</v>
      </c>
      <c r="I47" s="47" t="s">
        <v>289</v>
      </c>
      <c r="J47" s="21" t="s">
        <v>270</v>
      </c>
      <c r="K47" s="21">
        <v>1</v>
      </c>
      <c r="L47" s="20">
        <f t="shared" si="2"/>
        <v>8</v>
      </c>
      <c r="M47" s="20"/>
      <c r="N47" s="20"/>
      <c r="O47" s="20"/>
      <c r="P47" s="20"/>
      <c r="Q47" s="20">
        <v>8</v>
      </c>
      <c r="R47" s="20"/>
      <c r="S47" s="20"/>
      <c r="T47" s="20"/>
      <c r="U47" s="20"/>
      <c r="V47" s="20"/>
      <c r="W47" s="20"/>
      <c r="X47" s="20"/>
      <c r="Y47" s="20"/>
      <c r="Z47" s="20"/>
    </row>
    <row r="48" spans="1:26" ht="27" customHeight="1">
      <c r="A48" s="20">
        <v>33</v>
      </c>
      <c r="B48" s="20" t="s">
        <v>112</v>
      </c>
      <c r="C48" s="21" t="s">
        <v>113</v>
      </c>
      <c r="D48" s="20">
        <v>4</v>
      </c>
      <c r="E48" s="21" t="s">
        <v>195</v>
      </c>
      <c r="F48" s="178"/>
      <c r="G48" s="180"/>
      <c r="H48" s="51" t="s">
        <v>290</v>
      </c>
      <c r="I48" s="52" t="s">
        <v>291</v>
      </c>
      <c r="J48" s="21" t="s">
        <v>256</v>
      </c>
      <c r="K48" s="21">
        <v>1</v>
      </c>
      <c r="L48" s="20">
        <f t="shared" si="2"/>
        <v>10</v>
      </c>
      <c r="M48" s="20"/>
      <c r="N48" s="20"/>
      <c r="O48" s="20"/>
      <c r="P48" s="20"/>
      <c r="Q48" s="20"/>
      <c r="R48" s="20">
        <v>10</v>
      </c>
      <c r="S48" s="20"/>
      <c r="T48" s="20"/>
      <c r="U48" s="20"/>
      <c r="V48" s="20"/>
      <c r="W48" s="20"/>
      <c r="X48" s="20"/>
      <c r="Y48" s="20"/>
      <c r="Z48" s="20"/>
    </row>
    <row r="49" spans="1:26" ht="27" customHeight="1">
      <c r="A49" s="27">
        <v>34</v>
      </c>
      <c r="B49" s="20" t="s">
        <v>114</v>
      </c>
      <c r="C49" s="21" t="s">
        <v>115</v>
      </c>
      <c r="D49" s="20">
        <v>4</v>
      </c>
      <c r="E49" s="21" t="s">
        <v>231</v>
      </c>
      <c r="F49" s="178"/>
      <c r="G49" s="180"/>
      <c r="H49" s="18" t="s">
        <v>241</v>
      </c>
      <c r="I49" s="46" t="s">
        <v>292</v>
      </c>
      <c r="J49" s="21" t="s">
        <v>271</v>
      </c>
      <c r="K49" s="21">
        <v>1</v>
      </c>
      <c r="L49" s="20">
        <f t="shared" si="2"/>
        <v>2</v>
      </c>
      <c r="M49" s="20"/>
      <c r="N49" s="20"/>
      <c r="O49" s="20"/>
      <c r="P49" s="20"/>
      <c r="Q49" s="20"/>
      <c r="R49" s="20"/>
      <c r="S49" s="20">
        <v>2</v>
      </c>
      <c r="T49" s="20"/>
      <c r="U49" s="20"/>
      <c r="V49" s="20"/>
      <c r="W49" s="20"/>
      <c r="X49" s="20"/>
      <c r="Y49" s="20"/>
      <c r="Z49" s="20"/>
    </row>
    <row r="50" spans="1:26" ht="27" customHeight="1">
      <c r="A50" s="20">
        <v>35</v>
      </c>
      <c r="B50" s="20" t="s">
        <v>116</v>
      </c>
      <c r="C50" s="21" t="s">
        <v>117</v>
      </c>
      <c r="D50" s="20">
        <v>4</v>
      </c>
      <c r="E50" s="21" t="s">
        <v>228</v>
      </c>
      <c r="F50" s="178"/>
      <c r="G50" s="180"/>
      <c r="H50" s="49" t="s">
        <v>293</v>
      </c>
      <c r="I50" s="46" t="s">
        <v>294</v>
      </c>
      <c r="J50" s="21" t="s">
        <v>258</v>
      </c>
      <c r="K50" s="21">
        <v>1</v>
      </c>
      <c r="L50" s="20">
        <f t="shared" si="2"/>
        <v>6</v>
      </c>
      <c r="M50" s="20"/>
      <c r="N50" s="20"/>
      <c r="O50" s="20"/>
      <c r="P50" s="20"/>
      <c r="Q50" s="20"/>
      <c r="R50" s="20"/>
      <c r="S50" s="20"/>
      <c r="T50" s="20">
        <v>6</v>
      </c>
      <c r="U50" s="20"/>
      <c r="V50" s="20"/>
      <c r="W50" s="20"/>
      <c r="X50" s="20"/>
      <c r="Y50" s="20"/>
      <c r="Z50" s="20"/>
    </row>
    <row r="51" spans="1:26" ht="27" customHeight="1">
      <c r="A51" s="20">
        <v>36</v>
      </c>
      <c r="B51" s="20" t="s">
        <v>118</v>
      </c>
      <c r="C51" s="21" t="s">
        <v>119</v>
      </c>
      <c r="D51" s="20">
        <v>4</v>
      </c>
      <c r="E51" s="21" t="s">
        <v>222</v>
      </c>
      <c r="F51" s="178"/>
      <c r="G51" s="180"/>
      <c r="H51" s="49" t="s">
        <v>288</v>
      </c>
      <c r="I51" s="46" t="s">
        <v>295</v>
      </c>
      <c r="J51" s="21" t="s">
        <v>272</v>
      </c>
      <c r="K51" s="21">
        <v>1</v>
      </c>
      <c r="L51" s="20">
        <f t="shared" si="2"/>
        <v>8</v>
      </c>
      <c r="M51" s="20"/>
      <c r="N51" s="20"/>
      <c r="O51" s="20"/>
      <c r="P51" s="20"/>
      <c r="Q51" s="20"/>
      <c r="R51" s="20"/>
      <c r="S51" s="20"/>
      <c r="T51" s="20"/>
      <c r="U51" s="20">
        <v>8</v>
      </c>
      <c r="V51" s="20"/>
      <c r="W51" s="20"/>
      <c r="X51" s="20"/>
      <c r="Y51" s="20"/>
      <c r="Z51" s="20"/>
    </row>
    <row r="52" spans="1:26" ht="27" customHeight="1">
      <c r="A52" s="20">
        <v>37</v>
      </c>
      <c r="B52" s="20" t="s">
        <v>120</v>
      </c>
      <c r="C52" s="21" t="s">
        <v>121</v>
      </c>
      <c r="D52" s="20">
        <v>4</v>
      </c>
      <c r="E52" s="21" t="s">
        <v>224</v>
      </c>
      <c r="F52" s="151"/>
      <c r="G52" s="181"/>
      <c r="H52" s="18" t="s">
        <v>241</v>
      </c>
      <c r="I52" s="46" t="s">
        <v>273</v>
      </c>
      <c r="J52" s="21" t="s">
        <v>269</v>
      </c>
      <c r="K52" s="21">
        <v>1</v>
      </c>
      <c r="L52" s="20">
        <f t="shared" si="2"/>
        <v>2</v>
      </c>
      <c r="M52" s="20">
        <v>2</v>
      </c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</row>
    <row r="53" spans="1:26" ht="27" customHeight="1">
      <c r="A53" s="20">
        <v>38</v>
      </c>
      <c r="B53" s="20" t="s">
        <v>104</v>
      </c>
      <c r="C53" s="21" t="s">
        <v>105</v>
      </c>
      <c r="D53" s="20">
        <v>4</v>
      </c>
      <c r="E53" s="21" t="s">
        <v>219</v>
      </c>
      <c r="F53" s="10"/>
      <c r="G53" s="43"/>
      <c r="H53" s="18">
        <v>1</v>
      </c>
      <c r="I53" s="46" t="s">
        <v>273</v>
      </c>
      <c r="J53" s="21" t="s">
        <v>269</v>
      </c>
      <c r="K53" s="21">
        <v>1</v>
      </c>
      <c r="L53" s="20">
        <f t="shared" si="2"/>
        <v>2</v>
      </c>
      <c r="M53" s="20"/>
      <c r="N53" s="20"/>
      <c r="O53" s="20"/>
      <c r="P53" s="20"/>
      <c r="Q53" s="20"/>
      <c r="R53" s="20"/>
      <c r="S53" s="20"/>
      <c r="T53" s="20">
        <v>2</v>
      </c>
      <c r="U53" s="20"/>
      <c r="V53" s="20"/>
      <c r="W53" s="20"/>
      <c r="X53" s="20"/>
      <c r="Y53" s="20"/>
      <c r="Z53" s="20"/>
    </row>
    <row r="54" spans="1:26" ht="27" customHeight="1">
      <c r="A54" s="20">
        <v>39</v>
      </c>
      <c r="B54" s="20" t="s">
        <v>90</v>
      </c>
      <c r="C54" s="21" t="s">
        <v>91</v>
      </c>
      <c r="D54" s="20">
        <v>5</v>
      </c>
      <c r="E54" s="21" t="s">
        <v>220</v>
      </c>
      <c r="F54" s="150"/>
      <c r="G54" s="179"/>
      <c r="H54" s="49" t="s">
        <v>293</v>
      </c>
      <c r="I54" s="46" t="s">
        <v>296</v>
      </c>
      <c r="J54" s="21" t="s">
        <v>269</v>
      </c>
      <c r="K54" s="21">
        <v>1</v>
      </c>
      <c r="L54" s="20">
        <f t="shared" si="2"/>
        <v>6</v>
      </c>
      <c r="M54" s="20"/>
      <c r="N54" s="20"/>
      <c r="O54" s="20">
        <v>6</v>
      </c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</row>
    <row r="55" spans="1:26" ht="27" customHeight="1">
      <c r="A55" s="20">
        <v>40</v>
      </c>
      <c r="B55" s="20" t="s">
        <v>92</v>
      </c>
      <c r="C55" s="21" t="s">
        <v>93</v>
      </c>
      <c r="D55" s="20">
        <v>5</v>
      </c>
      <c r="E55" s="21" t="s">
        <v>227</v>
      </c>
      <c r="F55" s="178"/>
      <c r="G55" s="180"/>
      <c r="H55" s="49" t="s">
        <v>297</v>
      </c>
      <c r="I55" s="47" t="s">
        <v>298</v>
      </c>
      <c r="J55" s="21" t="s">
        <v>270</v>
      </c>
      <c r="K55" s="21">
        <v>1</v>
      </c>
      <c r="L55" s="20">
        <f t="shared" si="2"/>
        <v>2</v>
      </c>
      <c r="M55" s="20"/>
      <c r="N55" s="20"/>
      <c r="O55" s="20"/>
      <c r="P55" s="20"/>
      <c r="Q55" s="20">
        <v>2</v>
      </c>
      <c r="R55" s="20"/>
      <c r="S55" s="20"/>
      <c r="T55" s="20"/>
      <c r="U55" s="20"/>
      <c r="V55" s="20"/>
      <c r="W55" s="20"/>
      <c r="X55" s="20"/>
      <c r="Y55" s="20"/>
      <c r="Z55" s="20"/>
    </row>
    <row r="56" spans="1:26" s="28" customFormat="1" ht="27" customHeight="1">
      <c r="A56" s="27">
        <v>41</v>
      </c>
      <c r="B56" s="20" t="s">
        <v>94</v>
      </c>
      <c r="C56" s="21" t="s">
        <v>95</v>
      </c>
      <c r="D56" s="20">
        <v>5</v>
      </c>
      <c r="E56" s="21" t="s">
        <v>221</v>
      </c>
      <c r="F56" s="178"/>
      <c r="G56" s="180"/>
      <c r="H56" s="49" t="s">
        <v>297</v>
      </c>
      <c r="I56" s="46" t="s">
        <v>299</v>
      </c>
      <c r="J56" s="21" t="s">
        <v>256</v>
      </c>
      <c r="K56" s="21">
        <v>1</v>
      </c>
      <c r="L56" s="20">
        <f t="shared" si="2"/>
        <v>2</v>
      </c>
      <c r="M56" s="20"/>
      <c r="N56" s="20"/>
      <c r="O56" s="20"/>
      <c r="P56" s="20"/>
      <c r="Q56" s="20"/>
      <c r="R56" s="20">
        <v>2</v>
      </c>
      <c r="S56" s="20"/>
      <c r="T56" s="20"/>
      <c r="U56" s="20"/>
      <c r="V56" s="20"/>
      <c r="W56" s="20"/>
      <c r="X56" s="20"/>
      <c r="Y56" s="20"/>
      <c r="Z56" s="20"/>
    </row>
    <row r="57" spans="1:26" ht="27" customHeight="1">
      <c r="A57" s="20">
        <v>42</v>
      </c>
      <c r="B57" s="20" t="s">
        <v>96</v>
      </c>
      <c r="C57" s="21" t="s">
        <v>97</v>
      </c>
      <c r="D57" s="20">
        <v>5</v>
      </c>
      <c r="E57" s="21" t="s">
        <v>230</v>
      </c>
      <c r="F57" s="178"/>
      <c r="G57" s="180"/>
      <c r="H57" s="18">
        <v>1</v>
      </c>
      <c r="I57" s="46" t="s">
        <v>300</v>
      </c>
      <c r="J57" s="21" t="s">
        <v>271</v>
      </c>
      <c r="K57" s="21">
        <v>1</v>
      </c>
      <c r="L57" s="20">
        <f t="shared" si="2"/>
        <v>1</v>
      </c>
      <c r="M57" s="20"/>
      <c r="N57" s="20"/>
      <c r="O57" s="20"/>
      <c r="P57" s="20"/>
      <c r="Q57" s="20"/>
      <c r="R57" s="20"/>
      <c r="S57" s="20">
        <v>1</v>
      </c>
      <c r="T57" s="20"/>
      <c r="U57" s="20"/>
      <c r="V57" s="20"/>
      <c r="W57" s="20"/>
      <c r="X57" s="20"/>
      <c r="Y57" s="20"/>
      <c r="Z57" s="20"/>
    </row>
    <row r="58" spans="1:26" ht="27" customHeight="1">
      <c r="A58" s="20">
        <v>43</v>
      </c>
      <c r="B58" s="20" t="s">
        <v>98</v>
      </c>
      <c r="C58" s="21" t="s">
        <v>99</v>
      </c>
      <c r="D58" s="20">
        <v>5</v>
      </c>
      <c r="E58" s="21" t="s">
        <v>229</v>
      </c>
      <c r="F58" s="178"/>
      <c r="G58" s="180"/>
      <c r="H58" s="49" t="s">
        <v>301</v>
      </c>
      <c r="I58" s="46" t="s">
        <v>302</v>
      </c>
      <c r="J58" s="21" t="s">
        <v>258</v>
      </c>
      <c r="K58" s="21">
        <v>1</v>
      </c>
      <c r="L58" s="20">
        <f t="shared" si="2"/>
        <v>3</v>
      </c>
      <c r="M58" s="20"/>
      <c r="N58" s="20"/>
      <c r="O58" s="20"/>
      <c r="P58" s="20"/>
      <c r="Q58" s="20"/>
      <c r="R58" s="20"/>
      <c r="S58" s="20"/>
      <c r="T58" s="20">
        <v>3</v>
      </c>
      <c r="U58" s="20"/>
      <c r="V58" s="20"/>
      <c r="W58" s="20"/>
      <c r="X58" s="20"/>
      <c r="Y58" s="20"/>
      <c r="Z58" s="20"/>
    </row>
    <row r="59" spans="1:26" ht="27" customHeight="1">
      <c r="A59" s="27">
        <v>44</v>
      </c>
      <c r="B59" s="20" t="s">
        <v>100</v>
      </c>
      <c r="C59" s="21" t="s">
        <v>101</v>
      </c>
      <c r="D59" s="20">
        <v>5</v>
      </c>
      <c r="E59" s="21" t="s">
        <v>223</v>
      </c>
      <c r="F59" s="178"/>
      <c r="G59" s="180"/>
      <c r="H59" s="49" t="s">
        <v>301</v>
      </c>
      <c r="I59" s="46" t="s">
        <v>303</v>
      </c>
      <c r="J59" s="21" t="s">
        <v>272</v>
      </c>
      <c r="K59" s="21">
        <v>1</v>
      </c>
      <c r="L59" s="20">
        <f t="shared" si="2"/>
        <v>3</v>
      </c>
      <c r="M59" s="20"/>
      <c r="N59" s="20"/>
      <c r="O59" s="20"/>
      <c r="P59" s="20"/>
      <c r="Q59" s="20"/>
      <c r="R59" s="20"/>
      <c r="S59" s="20"/>
      <c r="T59" s="20"/>
      <c r="U59" s="20">
        <v>3</v>
      </c>
      <c r="V59" s="20"/>
      <c r="W59" s="20"/>
      <c r="X59" s="20"/>
      <c r="Y59" s="20"/>
      <c r="Z59" s="20"/>
    </row>
    <row r="60" spans="1:26" ht="27" customHeight="1">
      <c r="A60" s="20">
        <v>45</v>
      </c>
      <c r="B60" s="20" t="s">
        <v>102</v>
      </c>
      <c r="C60" s="21" t="s">
        <v>103</v>
      </c>
      <c r="D60" s="20">
        <v>5</v>
      </c>
      <c r="E60" s="21" t="s">
        <v>225</v>
      </c>
      <c r="F60" s="151"/>
      <c r="G60" s="181"/>
      <c r="H60" s="18" t="s">
        <v>241</v>
      </c>
      <c r="I60" s="46" t="s">
        <v>304</v>
      </c>
      <c r="J60" s="21" t="s">
        <v>269</v>
      </c>
      <c r="K60" s="21">
        <v>1</v>
      </c>
      <c r="L60" s="20">
        <f t="shared" si="2"/>
        <v>2</v>
      </c>
      <c r="M60" s="20">
        <v>2</v>
      </c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</row>
    <row r="61" spans="1:26" s="28" customFormat="1" ht="15" customHeight="1">
      <c r="A61" s="32"/>
      <c r="B61" s="33"/>
      <c r="C61" s="24"/>
      <c r="D61" s="33"/>
      <c r="E61" s="24"/>
      <c r="F61" s="32"/>
      <c r="G61" s="34"/>
      <c r="H61" s="32"/>
      <c r="J61" s="24"/>
      <c r="K61" s="24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</row>
    <row r="62" spans="1:26" s="28" customFormat="1" ht="15" customHeight="1">
      <c r="A62" s="32"/>
      <c r="B62" s="33" t="s">
        <v>250</v>
      </c>
      <c r="C62" s="24"/>
      <c r="D62" s="33"/>
      <c r="E62" s="24"/>
      <c r="F62" s="32"/>
      <c r="G62" s="34"/>
      <c r="H62" s="32"/>
      <c r="J62" s="24"/>
      <c r="K62" s="24"/>
      <c r="L62" s="33" t="s">
        <v>35</v>
      </c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</row>
    <row r="63" spans="1:26" s="28" customFormat="1" ht="15" customHeight="1">
      <c r="A63" s="32"/>
      <c r="B63" s="24"/>
      <c r="D63" s="33"/>
      <c r="F63" s="32"/>
      <c r="G63" s="34"/>
      <c r="H63" s="32"/>
      <c r="I63" s="32"/>
      <c r="J63" s="24"/>
      <c r="K63" s="24"/>
      <c r="L63" s="32"/>
      <c r="M63" s="33"/>
      <c r="N63" s="33"/>
      <c r="P63" s="33"/>
      <c r="Q63" s="33"/>
      <c r="R63" s="33"/>
      <c r="S63" s="33"/>
      <c r="T63" s="33"/>
      <c r="U63" s="33"/>
      <c r="V63" s="33"/>
      <c r="W63" s="33" t="s">
        <v>122</v>
      </c>
      <c r="X63" s="33"/>
      <c r="Y63" s="33"/>
      <c r="Z63" s="33"/>
    </row>
    <row r="64" spans="1:26" s="28" customFormat="1" ht="15" customHeight="1">
      <c r="A64" s="32"/>
      <c r="B64" s="24"/>
      <c r="C64" s="28" t="s">
        <v>123</v>
      </c>
      <c r="D64" s="33"/>
      <c r="F64" s="32"/>
      <c r="G64" s="34"/>
      <c r="H64" s="32"/>
      <c r="I64" s="32"/>
      <c r="J64" s="24"/>
      <c r="K64" s="24"/>
      <c r="L64" s="32"/>
      <c r="M64" s="33"/>
      <c r="N64" s="33"/>
      <c r="P64" s="33"/>
      <c r="Q64" s="33"/>
      <c r="R64" s="33"/>
      <c r="S64" s="33"/>
      <c r="T64" s="33"/>
      <c r="U64" s="33"/>
      <c r="V64" s="33"/>
      <c r="W64" s="33" t="s">
        <v>124</v>
      </c>
      <c r="X64" s="33"/>
      <c r="Y64" s="33"/>
      <c r="Z64" s="33"/>
    </row>
    <row r="65" spans="1:26" s="28" customFormat="1" ht="15" customHeight="1">
      <c r="A65" s="32"/>
      <c r="B65" s="24"/>
      <c r="C65" s="28" t="s">
        <v>125</v>
      </c>
      <c r="D65" s="33"/>
      <c r="F65" s="32"/>
      <c r="G65" s="34"/>
      <c r="H65" s="32"/>
      <c r="I65" s="32"/>
      <c r="J65" s="24"/>
      <c r="K65" s="24"/>
      <c r="L65" s="32"/>
      <c r="M65" s="33"/>
      <c r="N65" s="33"/>
      <c r="P65" s="33"/>
      <c r="Q65" s="33"/>
      <c r="R65" s="33"/>
      <c r="S65" s="33"/>
      <c r="T65" s="33"/>
      <c r="U65" s="33"/>
      <c r="V65" s="33"/>
      <c r="W65" s="33" t="s">
        <v>126</v>
      </c>
      <c r="X65" s="33"/>
      <c r="Y65" s="33"/>
      <c r="Z65" s="33"/>
    </row>
    <row r="66" spans="1:26" s="28" customFormat="1" ht="15" customHeight="1">
      <c r="A66" s="32"/>
      <c r="B66" s="24"/>
      <c r="C66" s="28" t="s">
        <v>182</v>
      </c>
      <c r="D66" s="33"/>
      <c r="F66" s="32"/>
      <c r="G66" s="34"/>
      <c r="H66" s="32"/>
      <c r="I66" s="32"/>
      <c r="J66" s="24"/>
      <c r="K66" s="24"/>
      <c r="L66" s="32"/>
      <c r="M66" s="33"/>
      <c r="N66" s="33"/>
      <c r="P66" s="33"/>
      <c r="Q66" s="33"/>
      <c r="R66" s="33"/>
      <c r="S66" s="33"/>
      <c r="T66" s="33"/>
      <c r="U66" s="33"/>
      <c r="V66" s="33"/>
      <c r="W66" s="42" t="s">
        <v>189</v>
      </c>
      <c r="X66" s="33"/>
      <c r="Y66" s="33"/>
      <c r="Z66" s="33"/>
    </row>
    <row r="67" spans="1:26" s="28" customFormat="1" ht="15" customHeight="1">
      <c r="A67" s="32"/>
      <c r="B67" s="24"/>
      <c r="D67" s="33"/>
      <c r="F67" s="32"/>
      <c r="G67" s="34"/>
      <c r="H67" s="32"/>
      <c r="I67" s="32"/>
      <c r="J67" s="24"/>
      <c r="K67" s="24"/>
      <c r="L67" s="32"/>
      <c r="M67" s="33"/>
      <c r="N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</row>
    <row r="68" spans="1:26" s="28" customFormat="1" ht="15" customHeight="1">
      <c r="A68" s="32"/>
      <c r="B68" s="24"/>
      <c r="D68" s="33"/>
      <c r="E68" s="7"/>
      <c r="F68" s="32"/>
      <c r="G68" s="34"/>
      <c r="H68" s="32"/>
      <c r="I68" s="32"/>
      <c r="J68" s="24"/>
      <c r="K68" s="24"/>
      <c r="L68" s="32"/>
      <c r="M68" s="33"/>
      <c r="N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</row>
    <row r="69" spans="1:26" s="28" customFormat="1" ht="15" customHeight="1">
      <c r="A69" s="32"/>
      <c r="B69" s="24"/>
      <c r="D69" s="33"/>
      <c r="E69" s="7"/>
      <c r="F69" s="32"/>
      <c r="G69" s="34"/>
      <c r="H69" s="32"/>
      <c r="I69" s="32"/>
      <c r="J69" s="24"/>
      <c r="K69" s="24"/>
      <c r="L69" s="32"/>
      <c r="M69" s="33"/>
      <c r="N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</row>
    <row r="70" spans="1:26" s="28" customFormat="1" ht="15" customHeight="1">
      <c r="A70" s="7"/>
      <c r="B70" s="24"/>
      <c r="D70" s="33"/>
      <c r="E70" s="7"/>
      <c r="F70" s="32"/>
      <c r="G70" s="34"/>
      <c r="H70" s="32"/>
      <c r="I70" s="32"/>
      <c r="J70" s="24"/>
      <c r="K70" s="24"/>
      <c r="L70" s="32"/>
      <c r="M70" s="33"/>
      <c r="N70" s="33"/>
      <c r="P70" s="33"/>
      <c r="Q70" s="33"/>
      <c r="R70" s="33"/>
      <c r="S70" s="33"/>
      <c r="T70" s="33"/>
      <c r="U70" s="33"/>
      <c r="V70" s="33"/>
      <c r="W70" s="32" t="s">
        <v>127</v>
      </c>
      <c r="X70" s="33"/>
      <c r="Y70" s="33"/>
      <c r="Z70" s="33"/>
    </row>
    <row r="72" spans="2:5" ht="24.75" customHeight="1" hidden="1">
      <c r="B72" s="3"/>
      <c r="C72" s="1" t="s">
        <v>128</v>
      </c>
      <c r="D72" s="4"/>
      <c r="E72" s="35"/>
    </row>
    <row r="73" spans="1:5" ht="24.75" customHeight="1" hidden="1">
      <c r="A73" s="4">
        <v>1</v>
      </c>
      <c r="B73" s="3"/>
      <c r="C73" s="2" t="s">
        <v>129</v>
      </c>
      <c r="D73" s="4"/>
      <c r="E73" s="35" t="s">
        <v>130</v>
      </c>
    </row>
    <row r="74" spans="1:5" ht="24.75" customHeight="1" hidden="1">
      <c r="A74" s="4">
        <v>2</v>
      </c>
      <c r="B74" s="3"/>
      <c r="C74" s="2" t="s">
        <v>131</v>
      </c>
      <c r="D74" s="4"/>
      <c r="E74" s="35" t="s">
        <v>132</v>
      </c>
    </row>
    <row r="75" spans="1:5" ht="24.75" customHeight="1" hidden="1">
      <c r="A75" s="4">
        <v>3</v>
      </c>
      <c r="B75" s="3"/>
      <c r="C75" s="2" t="s">
        <v>133</v>
      </c>
      <c r="D75" s="4"/>
      <c r="E75" s="35" t="s">
        <v>134</v>
      </c>
    </row>
    <row r="76" spans="1:5" ht="24.75" customHeight="1" hidden="1">
      <c r="A76" s="4">
        <v>4</v>
      </c>
      <c r="B76" s="3"/>
      <c r="C76" s="2" t="s">
        <v>135</v>
      </c>
      <c r="D76" s="4"/>
      <c r="E76" s="35" t="s">
        <v>136</v>
      </c>
    </row>
    <row r="77" spans="1:5" ht="24.75" customHeight="1" hidden="1">
      <c r="A77" s="4">
        <v>5</v>
      </c>
      <c r="B77" s="3"/>
      <c r="C77" s="2" t="s">
        <v>137</v>
      </c>
      <c r="D77" s="4"/>
      <c r="E77" s="35" t="s">
        <v>138</v>
      </c>
    </row>
    <row r="78" spans="1:26" s="4" customFormat="1" ht="24.75" customHeight="1" hidden="1">
      <c r="A78" s="4">
        <v>6</v>
      </c>
      <c r="B78" s="3"/>
      <c r="C78" s="2" t="s">
        <v>139</v>
      </c>
      <c r="E78" s="35" t="s">
        <v>140</v>
      </c>
      <c r="G78" s="5"/>
      <c r="I78" s="1"/>
      <c r="J78" s="2"/>
      <c r="K78" s="2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spans="1:26" s="4" customFormat="1" ht="24.75" customHeight="1" hidden="1">
      <c r="A79" s="4">
        <v>7</v>
      </c>
      <c r="B79" s="3"/>
      <c r="C79" s="2" t="s">
        <v>141</v>
      </c>
      <c r="E79" s="35" t="s">
        <v>142</v>
      </c>
      <c r="G79" s="5"/>
      <c r="I79" s="1"/>
      <c r="J79" s="2"/>
      <c r="K79" s="2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spans="1:26" s="4" customFormat="1" ht="24.75" customHeight="1" hidden="1">
      <c r="A80" s="4">
        <v>8</v>
      </c>
      <c r="B80" s="3"/>
      <c r="C80" s="2" t="s">
        <v>143</v>
      </c>
      <c r="E80" s="35" t="s">
        <v>144</v>
      </c>
      <c r="G80" s="5"/>
      <c r="I80" s="1"/>
      <c r="J80" s="2"/>
      <c r="K80" s="2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spans="1:26" s="4" customFormat="1" ht="24.75" customHeight="1" hidden="1">
      <c r="A81" s="4">
        <v>9</v>
      </c>
      <c r="B81" s="3"/>
      <c r="C81" s="2" t="s">
        <v>145</v>
      </c>
      <c r="E81" s="35" t="s">
        <v>146</v>
      </c>
      <c r="G81" s="5"/>
      <c r="I81" s="1"/>
      <c r="J81" s="2"/>
      <c r="K81" s="2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spans="1:26" s="4" customFormat="1" ht="24.75" customHeight="1" hidden="1">
      <c r="A82" s="4">
        <v>10</v>
      </c>
      <c r="B82" s="3"/>
      <c r="C82" s="2" t="s">
        <v>147</v>
      </c>
      <c r="E82" s="35" t="s">
        <v>148</v>
      </c>
      <c r="G82" s="5"/>
      <c r="I82" s="1"/>
      <c r="J82" s="2"/>
      <c r="K82" s="2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spans="1:26" s="4" customFormat="1" ht="24.75" customHeight="1" hidden="1">
      <c r="A83" s="4">
        <v>11</v>
      </c>
      <c r="B83" s="3"/>
      <c r="C83" s="2" t="s">
        <v>149</v>
      </c>
      <c r="E83" s="35" t="s">
        <v>150</v>
      </c>
      <c r="G83" s="5"/>
      <c r="I83" s="1"/>
      <c r="J83" s="2"/>
      <c r="K83" s="2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spans="1:26" s="4" customFormat="1" ht="24.75" customHeight="1" hidden="1">
      <c r="A84" s="4">
        <v>12</v>
      </c>
      <c r="B84" s="3"/>
      <c r="C84" s="2" t="s">
        <v>151</v>
      </c>
      <c r="E84" s="35" t="s">
        <v>152</v>
      </c>
      <c r="G84" s="5"/>
      <c r="I84" s="1"/>
      <c r="J84" s="2"/>
      <c r="K84" s="2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spans="1:26" s="4" customFormat="1" ht="24.75" customHeight="1" hidden="1">
      <c r="A85" s="4">
        <v>13</v>
      </c>
      <c r="B85" s="3"/>
      <c r="C85" s="2" t="s">
        <v>153</v>
      </c>
      <c r="E85" s="35" t="s">
        <v>154</v>
      </c>
      <c r="G85" s="5"/>
      <c r="I85" s="1"/>
      <c r="J85" s="2"/>
      <c r="K85" s="2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spans="1:26" s="4" customFormat="1" ht="24.75" customHeight="1" hidden="1">
      <c r="A86" s="4">
        <v>14</v>
      </c>
      <c r="B86" s="3"/>
      <c r="C86" s="2" t="s">
        <v>155</v>
      </c>
      <c r="E86" s="35" t="s">
        <v>156</v>
      </c>
      <c r="G86" s="5"/>
      <c r="I86" s="1"/>
      <c r="J86" s="2"/>
      <c r="K86" s="2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spans="1:26" s="4" customFormat="1" ht="24.75" customHeight="1" hidden="1">
      <c r="A87" s="4">
        <v>15</v>
      </c>
      <c r="B87" s="3"/>
      <c r="C87" s="2" t="s">
        <v>157</v>
      </c>
      <c r="E87" s="35" t="s">
        <v>158</v>
      </c>
      <c r="G87" s="5"/>
      <c r="I87" s="1"/>
      <c r="J87" s="2"/>
      <c r="K87" s="2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spans="1:26" s="4" customFormat="1" ht="24.75" customHeight="1" hidden="1">
      <c r="A88" s="4">
        <v>16</v>
      </c>
      <c r="B88" s="3"/>
      <c r="C88" s="2" t="s">
        <v>159</v>
      </c>
      <c r="E88" s="35" t="s">
        <v>160</v>
      </c>
      <c r="G88" s="5"/>
      <c r="I88" s="1"/>
      <c r="J88" s="2"/>
      <c r="K88" s="2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 spans="1:26" s="4" customFormat="1" ht="24.75" customHeight="1" hidden="1">
      <c r="A89" s="4">
        <v>17</v>
      </c>
      <c r="B89" s="3"/>
      <c r="C89" s="2" t="s">
        <v>161</v>
      </c>
      <c r="E89" s="35" t="s">
        <v>162</v>
      </c>
      <c r="G89" s="5"/>
      <c r="I89" s="1"/>
      <c r="J89" s="2"/>
      <c r="K89" s="2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spans="1:26" s="4" customFormat="1" ht="24.75" customHeight="1" hidden="1">
      <c r="A90" s="4">
        <v>18</v>
      </c>
      <c r="B90" s="3"/>
      <c r="C90" s="2" t="s">
        <v>163</v>
      </c>
      <c r="E90" s="35" t="s">
        <v>164</v>
      </c>
      <c r="G90" s="5"/>
      <c r="I90" s="1"/>
      <c r="J90" s="2"/>
      <c r="K90" s="2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 spans="1:26" s="4" customFormat="1" ht="24.75" customHeight="1" hidden="1">
      <c r="A91" s="4">
        <v>19</v>
      </c>
      <c r="B91" s="3"/>
      <c r="C91" s="2" t="s">
        <v>163</v>
      </c>
      <c r="E91" s="35" t="s">
        <v>165</v>
      </c>
      <c r="G91" s="5"/>
      <c r="I91" s="1"/>
      <c r="J91" s="2"/>
      <c r="K91" s="2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 spans="1:26" s="4" customFormat="1" ht="24.75" customHeight="1" hidden="1">
      <c r="A92" s="4">
        <v>20</v>
      </c>
      <c r="B92" s="3"/>
      <c r="C92" s="2" t="s">
        <v>166</v>
      </c>
      <c r="E92" s="35" t="s">
        <v>167</v>
      </c>
      <c r="G92" s="5"/>
      <c r="I92" s="1"/>
      <c r="J92" s="2"/>
      <c r="K92" s="2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 spans="1:26" s="4" customFormat="1" ht="24.75" customHeight="1" hidden="1">
      <c r="A93" s="4">
        <v>21</v>
      </c>
      <c r="B93" s="3"/>
      <c r="C93" s="2" t="s">
        <v>168</v>
      </c>
      <c r="E93" s="35" t="s">
        <v>169</v>
      </c>
      <c r="G93" s="5"/>
      <c r="I93" s="1"/>
      <c r="J93" s="2"/>
      <c r="K93" s="2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 spans="1:26" s="4" customFormat="1" ht="24.75" customHeight="1" hidden="1">
      <c r="A94" s="4">
        <v>22</v>
      </c>
      <c r="B94" s="3"/>
      <c r="C94" s="2" t="s">
        <v>170</v>
      </c>
      <c r="E94" s="35" t="s">
        <v>171</v>
      </c>
      <c r="G94" s="5"/>
      <c r="I94" s="1"/>
      <c r="J94" s="2"/>
      <c r="K94" s="2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 spans="1:26" s="4" customFormat="1" ht="24.75" customHeight="1" hidden="1">
      <c r="A95" s="4">
        <v>23</v>
      </c>
      <c r="B95" s="3"/>
      <c r="C95" s="2" t="s">
        <v>172</v>
      </c>
      <c r="E95" s="35" t="s">
        <v>173</v>
      </c>
      <c r="G95" s="5"/>
      <c r="I95" s="1"/>
      <c r="J95" s="2"/>
      <c r="K95" s="2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 spans="1:26" s="4" customFormat="1" ht="24.75" customHeight="1" hidden="1">
      <c r="A96" s="4">
        <v>24</v>
      </c>
      <c r="B96" s="3"/>
      <c r="C96" s="2" t="s">
        <v>174</v>
      </c>
      <c r="E96" s="35" t="s">
        <v>175</v>
      </c>
      <c r="G96" s="5"/>
      <c r="I96" s="1"/>
      <c r="J96" s="2"/>
      <c r="K96" s="2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 spans="1:26" s="4" customFormat="1" ht="24.75" customHeight="1" hidden="1">
      <c r="A97" s="4">
        <v>26</v>
      </c>
      <c r="B97" s="3"/>
      <c r="C97" s="2" t="s">
        <v>176</v>
      </c>
      <c r="E97" s="35" t="s">
        <v>177</v>
      </c>
      <c r="G97" s="5"/>
      <c r="I97" s="1"/>
      <c r="J97" s="2"/>
      <c r="K97" s="2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spans="1:26" s="4" customFormat="1" ht="24.75" customHeight="1" hidden="1">
      <c r="A98" s="4">
        <v>25</v>
      </c>
      <c r="B98" s="3"/>
      <c r="C98" s="2" t="s">
        <v>178</v>
      </c>
      <c r="E98" s="35" t="s">
        <v>179</v>
      </c>
      <c r="G98" s="5"/>
      <c r="I98" s="1"/>
      <c r="J98" s="2"/>
      <c r="K98" s="2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 spans="1:26" s="4" customFormat="1" ht="24.75" customHeight="1" hidden="1">
      <c r="A99" s="4">
        <v>27</v>
      </c>
      <c r="B99" s="3"/>
      <c r="C99" s="2" t="s">
        <v>163</v>
      </c>
      <c r="E99" s="35" t="s">
        <v>180</v>
      </c>
      <c r="G99" s="5"/>
      <c r="I99" s="1"/>
      <c r="J99" s="2"/>
      <c r="K99" s="2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spans="1:26" s="4" customFormat="1" ht="24.75" customHeight="1" hidden="1">
      <c r="A100" s="1"/>
      <c r="B100" s="2"/>
      <c r="C100" s="3"/>
      <c r="D100" s="2"/>
      <c r="E100" s="1"/>
      <c r="G100" s="5"/>
      <c r="I100" s="1"/>
      <c r="J100" s="2"/>
      <c r="K100" s="2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 spans="1:26" s="4" customFormat="1" ht="24.75" customHeight="1" hidden="1">
      <c r="A101" s="1"/>
      <c r="B101" s="2"/>
      <c r="C101" s="3"/>
      <c r="D101" s="2"/>
      <c r="E101" s="1"/>
      <c r="G101" s="5"/>
      <c r="I101" s="1"/>
      <c r="J101" s="2"/>
      <c r="K101" s="2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  <row r="102" spans="1:26" s="4" customFormat="1" ht="24.75" customHeight="1" hidden="1">
      <c r="A102" s="1"/>
      <c r="B102" s="2"/>
      <c r="C102" s="3"/>
      <c r="D102" s="2"/>
      <c r="E102" s="1"/>
      <c r="G102" s="5"/>
      <c r="I102" s="1"/>
      <c r="J102" s="2"/>
      <c r="K102" s="2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</row>
    <row r="103" spans="1:26" s="4" customFormat="1" ht="24.75" customHeight="1" hidden="1">
      <c r="A103" s="1"/>
      <c r="B103" s="2"/>
      <c r="C103" s="3"/>
      <c r="D103" s="2"/>
      <c r="E103" s="1"/>
      <c r="G103" s="5"/>
      <c r="I103" s="1"/>
      <c r="J103" s="2"/>
      <c r="K103" s="2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</row>
    <row r="104" spans="1:26" s="4" customFormat="1" ht="24.75" customHeight="1" hidden="1">
      <c r="A104" s="1"/>
      <c r="B104" s="2"/>
      <c r="C104" s="3"/>
      <c r="D104" s="6"/>
      <c r="E104" s="1"/>
      <c r="G104" s="5"/>
      <c r="I104" s="1"/>
      <c r="J104" s="2"/>
      <c r="K104" s="2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</row>
    <row r="105" spans="1:26" s="4" customFormat="1" ht="24.75" customHeight="1" hidden="1">
      <c r="A105" s="1"/>
      <c r="B105" s="2"/>
      <c r="C105" s="3"/>
      <c r="D105" s="6"/>
      <c r="E105" s="1"/>
      <c r="G105" s="5"/>
      <c r="I105" s="1"/>
      <c r="J105" s="2"/>
      <c r="K105" s="2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</row>
    <row r="106" spans="1:26" s="4" customFormat="1" ht="24.75" customHeight="1" hidden="1">
      <c r="A106" s="1"/>
      <c r="B106" s="2"/>
      <c r="C106" s="3"/>
      <c r="D106" s="6"/>
      <c r="E106" s="1"/>
      <c r="G106" s="5"/>
      <c r="I106" s="1"/>
      <c r="J106" s="2"/>
      <c r="K106" s="2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</row>
    <row r="107" spans="1:26" s="4" customFormat="1" ht="24.75" customHeight="1" hidden="1">
      <c r="A107" s="1"/>
      <c r="B107" s="2"/>
      <c r="C107" s="3"/>
      <c r="D107" s="6"/>
      <c r="E107" s="1"/>
      <c r="G107" s="5"/>
      <c r="I107" s="1"/>
      <c r="J107" s="2"/>
      <c r="K107" s="2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</row>
    <row r="108" spans="1:26" s="4" customFormat="1" ht="24.75" customHeight="1" hidden="1">
      <c r="A108" s="1"/>
      <c r="B108" s="2"/>
      <c r="C108" s="3"/>
      <c r="D108" s="6"/>
      <c r="E108" s="1"/>
      <c r="G108" s="5"/>
      <c r="I108" s="1"/>
      <c r="J108" s="2"/>
      <c r="K108" s="2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</row>
    <row r="109" spans="1:26" s="4" customFormat="1" ht="24.75" customHeight="1" hidden="1">
      <c r="A109" s="1"/>
      <c r="B109" s="2"/>
      <c r="C109" s="3"/>
      <c r="D109" s="6"/>
      <c r="E109" s="1"/>
      <c r="G109" s="5"/>
      <c r="I109" s="1"/>
      <c r="J109" s="2"/>
      <c r="K109" s="2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</row>
    <row r="110" ht="24.75" customHeight="1" hidden="1"/>
    <row r="111" ht="24.75" customHeight="1" hidden="1"/>
    <row r="112" ht="24.75" customHeight="1" hidden="1"/>
    <row r="113" ht="24.75" customHeight="1" hidden="1"/>
    <row r="114" ht="24.75" customHeight="1" hidden="1"/>
    <row r="115" ht="24.75" customHeight="1" hidden="1"/>
  </sheetData>
  <sheetProtection/>
  <mergeCells count="41">
    <mergeCell ref="A8:A9"/>
    <mergeCell ref="B8:B9"/>
    <mergeCell ref="C8:C9"/>
    <mergeCell ref="F8:F9"/>
    <mergeCell ref="J8:K8"/>
    <mergeCell ref="L8:Z8"/>
    <mergeCell ref="G13:G15"/>
    <mergeCell ref="G16:G19"/>
    <mergeCell ref="G20:G23"/>
    <mergeCell ref="G24:G28"/>
    <mergeCell ref="A25:A26"/>
    <mergeCell ref="B25:B26"/>
    <mergeCell ref="C25:C26"/>
    <mergeCell ref="D25:D26"/>
    <mergeCell ref="E25:E26"/>
    <mergeCell ref="F25:F26"/>
    <mergeCell ref="A27:A28"/>
    <mergeCell ref="B27:B28"/>
    <mergeCell ref="C27:C28"/>
    <mergeCell ref="D27:D28"/>
    <mergeCell ref="E27:E28"/>
    <mergeCell ref="F27:F28"/>
    <mergeCell ref="G29:G31"/>
    <mergeCell ref="G32:G34"/>
    <mergeCell ref="G35:G37"/>
    <mergeCell ref="F38:G40"/>
    <mergeCell ref="H38:I38"/>
    <mergeCell ref="H39:I39"/>
    <mergeCell ref="H40:I40"/>
    <mergeCell ref="A43:A44"/>
    <mergeCell ref="B43:B44"/>
    <mergeCell ref="C43:C44"/>
    <mergeCell ref="D43:D44"/>
    <mergeCell ref="E43:E44"/>
    <mergeCell ref="F43:F44"/>
    <mergeCell ref="J43:J44"/>
    <mergeCell ref="F46:F52"/>
    <mergeCell ref="G46:G52"/>
    <mergeCell ref="F54:F60"/>
    <mergeCell ref="G54:G60"/>
    <mergeCell ref="G41:G42"/>
  </mergeCells>
  <printOptions/>
  <pageMargins left="0.34" right="0.25" top="0.5" bottom="0.5" header="0" footer="0"/>
  <pageSetup horizontalDpi="600" verticalDpi="600" orientation="landscape" paperSize="8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DHNN-DHQGHN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VNN.R9</dc:creator>
  <cp:keywords/>
  <dc:description/>
  <cp:lastModifiedBy>Admin</cp:lastModifiedBy>
  <cp:lastPrinted>2017-10-09T01:17:04Z</cp:lastPrinted>
  <dcterms:created xsi:type="dcterms:W3CDTF">2015-10-07T03:52:49Z</dcterms:created>
  <dcterms:modified xsi:type="dcterms:W3CDTF">2017-10-09T07:49:58Z</dcterms:modified>
  <cp:category/>
  <cp:version/>
  <cp:contentType/>
  <cp:contentStatus/>
</cp:coreProperties>
</file>