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/>
  </bookViews>
  <sheets>
    <sheet name="NN2 Tiếng Hàn A1" sheetId="1" r:id="rId1"/>
    <sheet name="NN2 Tiếng Hàn A2" sheetId="2" r:id="rId2"/>
    <sheet name="NN2 Tiếng Hàn B1" sheetId="3" r:id="rId3"/>
  </sheets>
  <calcPr calcId="124519"/>
</workbook>
</file>

<file path=xl/calcChain.xml><?xml version="1.0" encoding="utf-8"?>
<calcChain xmlns="http://schemas.openxmlformats.org/spreadsheetml/2006/main">
  <c r="B70" i="3"/>
  <c r="B69"/>
  <c r="B28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10"/>
  <c r="B109"/>
  <c r="B108"/>
  <c r="B107"/>
  <c r="B106"/>
</calcChain>
</file>

<file path=xl/sharedStrings.xml><?xml version="1.0" encoding="utf-8"?>
<sst xmlns="http://schemas.openxmlformats.org/spreadsheetml/2006/main" count="862" uniqueCount="517">
  <si>
    <t xml:space="preserve">     ĐẠI HỌC QUỐC GIA HÀ NỘI</t>
  </si>
  <si>
    <t>DANH SÁCH THI</t>
  </si>
  <si>
    <t xml:space="preserve">   TRƯỜNG ĐẠI HỌC NGOẠI NGỮ</t>
  </si>
  <si>
    <t>HỌC KỲ I NĂM HỌC 2017-2018</t>
  </si>
  <si>
    <t>Môn thi: NN2-Tiếng Hàn A1</t>
  </si>
  <si>
    <t>Khoá       :</t>
  </si>
  <si>
    <t>Khoa: NN &amp; VH Hàn Quốc</t>
  </si>
  <si>
    <t>Phòng thi:</t>
  </si>
  <si>
    <t>1 (601-A2)</t>
  </si>
  <si>
    <t>Ngày thi: 20/12/2017</t>
  </si>
  <si>
    <t>STT</t>
  </si>
  <si>
    <t>MÃ SỐ SV</t>
  </si>
  <si>
    <t>HỌ VÀ TÊN</t>
  </si>
  <si>
    <t>NGÀY</t>
  </si>
  <si>
    <t>LỚP</t>
  </si>
  <si>
    <t>CHỮ KÝ</t>
  </si>
  <si>
    <t>ĐIỂM THI</t>
  </si>
  <si>
    <t xml:space="preserve"> SINH</t>
  </si>
  <si>
    <t>(Viết Tắt)</t>
  </si>
  <si>
    <t>(BẰNG SỐ)</t>
  </si>
  <si>
    <t>Đoàn Thị Minh Anh</t>
  </si>
  <si>
    <t>25/09/1998</t>
  </si>
  <si>
    <t>QH.2016.F.1.E28.NN</t>
  </si>
  <si>
    <t>Phạm Ngọc Anh</t>
  </si>
  <si>
    <t>19/10/1997</t>
  </si>
  <si>
    <t>QH.2015.F1.E16 PD</t>
  </si>
  <si>
    <t>Phạm Quỳnh Anh</t>
  </si>
  <si>
    <t>QH.2016.F1.J6.NN</t>
  </si>
  <si>
    <t>Trương Thị Ngọc Anh</t>
  </si>
  <si>
    <t>30/07/1996</t>
  </si>
  <si>
    <t>QH.2015.F1.E13 Qtri Học</t>
  </si>
  <si>
    <t>Nguyễn Thị Ánh</t>
  </si>
  <si>
    <t>15/07/1998</t>
  </si>
  <si>
    <t>QH.2016.F.1.C.5.NN</t>
  </si>
  <si>
    <t>Nguyễn Thị Hạnh</t>
  </si>
  <si>
    <t>QH2017.F.1.E13.NN</t>
  </si>
  <si>
    <t>Lê Thị Hồng</t>
  </si>
  <si>
    <t>18/06/1998</t>
  </si>
  <si>
    <t>QH.2016.F.1.C.10.NN</t>
  </si>
  <si>
    <t>Nguyễn Lan Hương</t>
  </si>
  <si>
    <t>QH.2016.F.1.E6.SP</t>
  </si>
  <si>
    <t>Bùi Khánh Linh</t>
  </si>
  <si>
    <t>24/08/1997</t>
  </si>
  <si>
    <t>QH.2016.F.1.E3.SP</t>
  </si>
  <si>
    <t>Đàm Thị Phương Mai</t>
  </si>
  <si>
    <t>QH.2017.F1.G1.NN</t>
  </si>
  <si>
    <t>Nguyễn Văn Minh</t>
  </si>
  <si>
    <t>QH.2016.F.1.E26.NN</t>
  </si>
  <si>
    <t>Bùi Thị Trà My</t>
  </si>
  <si>
    <t>22/08/1998</t>
  </si>
  <si>
    <t>QH.2016.F.1.C.7.NN</t>
  </si>
  <si>
    <t>Nguyễn Thị Ngọc</t>
  </si>
  <si>
    <t>QH.2016.F.1.G4</t>
  </si>
  <si>
    <t>Bùi Thảo Nguyên</t>
  </si>
  <si>
    <t>15/12/1998</t>
  </si>
  <si>
    <t>QH.2016.F.1.E20.721</t>
  </si>
  <si>
    <t>Nguyễn Hà Phương</t>
  </si>
  <si>
    <t>QH.2016.F.1.E21.721</t>
  </si>
  <si>
    <t>Nguyễn Văn Sang</t>
  </si>
  <si>
    <t>19/07/1998</t>
  </si>
  <si>
    <t>Nguyễn Thị Thanh Tâm</t>
  </si>
  <si>
    <t>27/04/1999</t>
  </si>
  <si>
    <t>QH2017.F.1.E1.SPCLC</t>
  </si>
  <si>
    <t>Đặng Thu Thảo</t>
  </si>
  <si>
    <t>20/07/1998</t>
  </si>
  <si>
    <t>QH.2016.F.1.E16.NN</t>
  </si>
  <si>
    <t>Vũ Thị Thu</t>
  </si>
  <si>
    <t>25/06/1996</t>
  </si>
  <si>
    <t>QH.2016.F.1.C.11.NN</t>
  </si>
  <si>
    <t>Nguyễn Khúc Mai Trang</t>
  </si>
  <si>
    <t>24/08/1998</t>
  </si>
  <si>
    <t>QH.2016.F.1.E24.NN</t>
  </si>
  <si>
    <t>Danh sách này có:20  sinh viên</t>
  </si>
  <si>
    <t xml:space="preserve">Giám thị 1: . . . . . . . . . . . . . </t>
  </si>
  <si>
    <t>Người vào điểm: . . . . . . . . . . . . . . .</t>
  </si>
  <si>
    <t xml:space="preserve">Giám thị 2: . . . . . . . . . . . . . </t>
  </si>
  <si>
    <t xml:space="preserve">Người kiểm tra: . . . . . . . . . . . . . . . . </t>
  </si>
  <si>
    <t>Hà nội, ngày               tháng               năm 20</t>
  </si>
  <si>
    <t>TRƯỞNG BỘ MÔN</t>
  </si>
  <si>
    <t xml:space="preserve">  TRƯỞNG KHOA</t>
  </si>
  <si>
    <t>Phòng thi: 2 (602-A2)</t>
  </si>
  <si>
    <t>Nguyễn Hoàng Anh Trúc</t>
  </si>
  <si>
    <t>07/10/1998</t>
  </si>
  <si>
    <t>QH.2016.F.1.E13.</t>
  </si>
  <si>
    <t>Tống Khánh Vân</t>
  </si>
  <si>
    <t>QH.2016.F.1.E8.SP</t>
  </si>
  <si>
    <t>Phạm Bảo Yến</t>
  </si>
  <si>
    <t>20/02/1997</t>
  </si>
  <si>
    <t>QH.2016.F1.J9.NN</t>
  </si>
  <si>
    <t>Trần Châu Anh</t>
  </si>
  <si>
    <t>Nguyễn Khánh Linh</t>
  </si>
  <si>
    <t>QH.2016.F1.R3.NN</t>
  </si>
  <si>
    <t>Bùi Thị Loan</t>
  </si>
  <si>
    <t>15E</t>
  </si>
  <si>
    <t>Dương Kiều Anh</t>
  </si>
  <si>
    <t>15E13</t>
  </si>
  <si>
    <t>Nguyễn Hoàng Minh</t>
  </si>
  <si>
    <t>24/01/1997</t>
  </si>
  <si>
    <t>16E24</t>
  </si>
  <si>
    <t>Đặng Khánh Huyền</t>
  </si>
  <si>
    <t>20/12/1998</t>
  </si>
  <si>
    <t>16E27</t>
  </si>
  <si>
    <t>Vũ Lê Minh Dương</t>
  </si>
  <si>
    <t>25/03/1998</t>
  </si>
  <si>
    <t>16E</t>
  </si>
  <si>
    <t>Đào Thị Thúy Hằng</t>
  </si>
  <si>
    <t>Trần Việt Thắng</t>
  </si>
  <si>
    <t>15E16</t>
  </si>
  <si>
    <t>Nghiêm Hà Phương</t>
  </si>
  <si>
    <t>19/02/1998</t>
  </si>
  <si>
    <t>16E3</t>
  </si>
  <si>
    <t>Lê Huy</t>
  </si>
  <si>
    <t>28/10/1998</t>
  </si>
  <si>
    <t>16E31</t>
  </si>
  <si>
    <t>Hoàng Thu Hương</t>
  </si>
  <si>
    <t>27/02/1995</t>
  </si>
  <si>
    <t>14E5</t>
  </si>
  <si>
    <t>Lê Hoàng Dũng</t>
  </si>
  <si>
    <t>27/05/1997</t>
  </si>
  <si>
    <t>Vũ Thu Hà</t>
  </si>
  <si>
    <t>24/12/1997</t>
  </si>
  <si>
    <t>Kim Quốc Đạt</t>
  </si>
  <si>
    <t>31/01/1997</t>
  </si>
  <si>
    <t>Nguyễn Hữu Bình Dương</t>
  </si>
  <si>
    <t>15/09/1997</t>
  </si>
  <si>
    <t>Hoàng Thị Ánh</t>
  </si>
  <si>
    <t>21/11/1996</t>
  </si>
  <si>
    <t>14E8</t>
  </si>
  <si>
    <t>Danh sách này có: 20  sinh viên</t>
  </si>
  <si>
    <t>Phòng thi: 3 (603-A2)</t>
  </si>
  <si>
    <t>Khúc Thị Phương Anh</t>
  </si>
  <si>
    <t>21/3/1996</t>
  </si>
  <si>
    <t>15 E   17</t>
  </si>
  <si>
    <t>Nguyễn Hương Lan</t>
  </si>
  <si>
    <t>14/08/1998</t>
  </si>
  <si>
    <t>16 E6</t>
  </si>
  <si>
    <t>Đỗ Phương Anh</t>
  </si>
  <si>
    <t>QH.2016.F.1.E31.SP</t>
  </si>
  <si>
    <t>Nguyễn Thị Huyền Chinh</t>
  </si>
  <si>
    <t>15/10/1999</t>
  </si>
  <si>
    <t>QH2017.F.1.E18.NN</t>
  </si>
  <si>
    <t>Vũ Hải Dương</t>
  </si>
  <si>
    <t>28/10/1996</t>
  </si>
  <si>
    <t>QH2016.F1.E27.NN</t>
  </si>
  <si>
    <t>Ngô Thị Nguyệt Hà</t>
  </si>
  <si>
    <t>QH2017.F.1.E8.SP</t>
  </si>
  <si>
    <t>Đỗ Thị Khánh Hằng</t>
  </si>
  <si>
    <t>20/10/1998</t>
  </si>
  <si>
    <t>QH2016.F1.E12.NN</t>
  </si>
  <si>
    <t>Ngô Thị Diệu Hoa</t>
  </si>
  <si>
    <t>QH.2015.F.1.C5.KT</t>
  </si>
  <si>
    <t>Đỗ Thanh Huyền</t>
  </si>
  <si>
    <t>24/01/1998</t>
  </si>
  <si>
    <t>QH.2016.F.1.E4.SP</t>
  </si>
  <si>
    <t>Hoàng Thị Ngọc Huyền</t>
  </si>
  <si>
    <t>QH.2015.F.1.C3.PD</t>
  </si>
  <si>
    <t>Lê Thị Thanh Hương</t>
  </si>
  <si>
    <t>Phùng Minh Hương</t>
  </si>
  <si>
    <t>Lê Diệu Linh</t>
  </si>
  <si>
    <t>QH.2016.F.1.E27.NN</t>
  </si>
  <si>
    <t>Lương Thị Khánh Linh</t>
  </si>
  <si>
    <t>28/02/1999</t>
  </si>
  <si>
    <t>QH2017.F.1.E9.NN</t>
  </si>
  <si>
    <t>Vũ Ngọc Linh</t>
  </si>
  <si>
    <t>28/04/1998</t>
  </si>
  <si>
    <t>Ngô Thị Loan</t>
  </si>
  <si>
    <t>23/03/1998</t>
  </si>
  <si>
    <t>Bùi Khánh Ly</t>
  </si>
  <si>
    <t>QH.2016.F.1.G2</t>
  </si>
  <si>
    <t>Lê Quỳnh Mai</t>
  </si>
  <si>
    <t>14/10/1998</t>
  </si>
  <si>
    <t>QH.2016.F.1.E15.NN</t>
  </si>
  <si>
    <t>Danh sách này có: 20 sinh viên</t>
  </si>
  <si>
    <t>Phòng thi: 4 ( 604-A2)</t>
  </si>
  <si>
    <t>Đào Kim Ngọc</t>
  </si>
  <si>
    <t>17/02/1998</t>
  </si>
  <si>
    <t>Nguyễn Bích Ngọc</t>
  </si>
  <si>
    <t>22/02/1998</t>
  </si>
  <si>
    <t>Phạm Thị Trang</t>
  </si>
  <si>
    <t>QH.2016.F.1.C.8.NN</t>
  </si>
  <si>
    <t>Trần Thị Thu Trang</t>
  </si>
  <si>
    <t>17/04/1999</t>
  </si>
  <si>
    <t>QH2017.F.1.E16.NN</t>
  </si>
  <si>
    <t>Dương Thị Quỳnh Trâm</t>
  </si>
  <si>
    <t>Nguyễn Hà Vân</t>
  </si>
  <si>
    <t>QH.2016.F1.J1.NN.CLC</t>
  </si>
  <si>
    <t>Đinh Ngọc Quân</t>
  </si>
  <si>
    <t>16E26</t>
  </si>
  <si>
    <t>Mai Thị Hiền</t>
  </si>
  <si>
    <t>24/05/1998</t>
  </si>
  <si>
    <t>16E15</t>
  </si>
  <si>
    <t>Lê Thị Thùy Linh</t>
  </si>
  <si>
    <t>22/03/1998</t>
  </si>
  <si>
    <t>16E6</t>
  </si>
  <si>
    <t>Lê Minh Phương</t>
  </si>
  <si>
    <t>31/10/1998</t>
  </si>
  <si>
    <t>16E7</t>
  </si>
  <si>
    <t>Nguyễn Lâm Ngọc Nhi</t>
  </si>
  <si>
    <t>Nguyễn Thị Tú Anh</t>
  </si>
  <si>
    <t>21/09/1995</t>
  </si>
  <si>
    <t>14E15</t>
  </si>
  <si>
    <t>Ngô Minh Phương</t>
  </si>
  <si>
    <t>18/12/1998</t>
  </si>
  <si>
    <t>16E16</t>
  </si>
  <si>
    <t>Hoàng Thùy Dương</t>
  </si>
  <si>
    <t>23/10/1998</t>
  </si>
  <si>
    <t>Lê Thị Hà Giang</t>
  </si>
  <si>
    <t>16/7/1998</t>
  </si>
  <si>
    <t>16E4</t>
  </si>
  <si>
    <t>Đỗ Mai Phương</t>
  </si>
  <si>
    <t>Mai Thu Phương</t>
  </si>
  <si>
    <t>26/04/1998</t>
  </si>
  <si>
    <t>16E21</t>
  </si>
  <si>
    <t>Nguyễn Minh Hà</t>
  </si>
  <si>
    <t>14E6</t>
  </si>
  <si>
    <t>Phạm Thị Hoa Lý</t>
  </si>
  <si>
    <t>13/06/1998</t>
  </si>
  <si>
    <t>Vũ Thu Thảo</t>
  </si>
  <si>
    <t>16E22</t>
  </si>
  <si>
    <t>Danh sách này có: 21 sinh viên</t>
  </si>
  <si>
    <t>Môn thi: NN2-Tiếng Hàn A2</t>
  </si>
  <si>
    <t>Ngày thi: 21/12/2017</t>
  </si>
  <si>
    <t>16040490</t>
  </si>
  <si>
    <t>Chu Tuấn Anh</t>
  </si>
  <si>
    <t> QH.2016.F.1.E7.SP</t>
  </si>
  <si>
    <t>16042113</t>
  </si>
  <si>
    <t>Đào Thị Vân Anh</t>
  </si>
  <si>
    <t> QH.2016.F.1.E28.NN</t>
  </si>
  <si>
    <t>16042352</t>
  </si>
  <si>
    <t>Nguyễn Thị Bình</t>
  </si>
  <si>
    <t>21/10/1998</t>
  </si>
  <si>
    <t> QH.2016.F.1.E27.NN</t>
  </si>
  <si>
    <t>16042244</t>
  </si>
  <si>
    <t>Hoàng Thanh Dung</t>
  </si>
  <si>
    <t>16042852</t>
  </si>
  <si>
    <t>Nguyễn Thị Thùy Dung</t>
  </si>
  <si>
    <t>24/07/1998</t>
  </si>
  <si>
    <t> QH.2016.F.1.E3.SP</t>
  </si>
  <si>
    <t>16040531</t>
  </si>
  <si>
    <t>Nguyễn Thị Hoàng Giang</t>
  </si>
  <si>
    <t> QH.2016.F.1.E4.SP</t>
  </si>
  <si>
    <t>16040128</t>
  </si>
  <si>
    <t>Trần Thúy Hằng</t>
  </si>
  <si>
    <t>16040158</t>
  </si>
  <si>
    <t>Đặng Thị Thanh Hoa</t>
  </si>
  <si>
    <t> QH.2016.F.1.E16.NN</t>
  </si>
  <si>
    <t>16042195</t>
  </si>
  <si>
    <t>Đào Thị Hòa</t>
  </si>
  <si>
    <t>16042331</t>
  </si>
  <si>
    <t>Đỗ Diệu Hương</t>
  </si>
  <si>
    <t> QH.2016.F.1.E24.NN</t>
  </si>
  <si>
    <t>16041192</t>
  </si>
  <si>
    <t>Nguyễn Thị Hương</t>
  </si>
  <si>
    <t>20/01/1998</t>
  </si>
  <si>
    <t> QH.2016.F.1.C.7.NN</t>
  </si>
  <si>
    <t>16040177</t>
  </si>
  <si>
    <t>Phạm Thu Hường</t>
  </si>
  <si>
    <t>14/07/1998</t>
  </si>
  <si>
    <t> QH.2016.F.1.E15.NN</t>
  </si>
  <si>
    <t>16040706</t>
  </si>
  <si>
    <t>Trần Triệu Hà Linh</t>
  </si>
  <si>
    <t> QH.2016.F.1.E6.SP</t>
  </si>
  <si>
    <t>16042355</t>
  </si>
  <si>
    <t>Vũ Thùy Linh</t>
  </si>
  <si>
    <t>18/04/1997</t>
  </si>
  <si>
    <t>16040704</t>
  </si>
  <si>
    <t>Nguyễn Văn Lương</t>
  </si>
  <si>
    <t> QH.2016.F.1.E5.SP</t>
  </si>
  <si>
    <t>16042891</t>
  </si>
  <si>
    <t>Trần Thị Thanh Nga</t>
  </si>
  <si>
    <t>21/06/1997</t>
  </si>
  <si>
    <t>16042373</t>
  </si>
  <si>
    <t>Lê Thị Thúy Ngân</t>
  </si>
  <si>
    <t>16042751</t>
  </si>
  <si>
    <t>Trần Thị Thanh Nhàn</t>
  </si>
  <si>
    <t>19/09/1998</t>
  </si>
  <si>
    <t>16040670</t>
  </si>
  <si>
    <t>Phạm Thị Hồng Nhung</t>
  </si>
  <si>
    <t>16042843</t>
  </si>
  <si>
    <t>Bùi Bích Phương</t>
  </si>
  <si>
    <t>14/12/1998</t>
  </si>
  <si>
    <t> QH.2016.F.1.E31.SP</t>
  </si>
  <si>
    <t>16040370</t>
  </si>
  <si>
    <t>Nguyễn Thị Thu Thảo</t>
  </si>
  <si>
    <t> QH.2016.F.1.E17.NN</t>
  </si>
  <si>
    <t>Trần Thị Oanh</t>
  </si>
  <si>
    <t> QH2015.F.1.E15.NN</t>
  </si>
  <si>
    <t>16042200</t>
  </si>
  <si>
    <t>Phan Văn Trung</t>
  </si>
  <si>
    <t> QH.2016.F.1.E25.NN</t>
  </si>
  <si>
    <t>Luyện Thị Vân Anh</t>
  </si>
  <si>
    <t>26/05/1998</t>
  </si>
  <si>
    <t>QH.2016.F.1.E25.NN</t>
  </si>
  <si>
    <t>Nguyễn Hà Anh</t>
  </si>
  <si>
    <t>24/04/1998</t>
  </si>
  <si>
    <t>Nguyễn Thị Minh Anh</t>
  </si>
  <si>
    <t>23/09/1997</t>
  </si>
  <si>
    <t>Bùi Ngọc Bích</t>
  </si>
  <si>
    <t>20/03/1998</t>
  </si>
  <si>
    <t>Đào Linh Chi</t>
  </si>
  <si>
    <t>25/07/1998</t>
  </si>
  <si>
    <t>Nguyễn Ngọc Phương Dung</t>
  </si>
  <si>
    <t>QH.2015.F.1.R1.SP</t>
  </si>
  <si>
    <t>Bùi Thị Bích Đào</t>
  </si>
  <si>
    <t>Kiều Hương Giang</t>
  </si>
  <si>
    <t>28/09/1998</t>
  </si>
  <si>
    <t>Trương Mỹ Hà</t>
  </si>
  <si>
    <t>14/01/1998</t>
  </si>
  <si>
    <t>QH.2016.F.1.E17.NN</t>
  </si>
  <si>
    <t>Vũ Đình Hà</t>
  </si>
  <si>
    <t>Trần Thị Mỹ Hảo</t>
  </si>
  <si>
    <t>Lê Thị Hưởng</t>
  </si>
  <si>
    <t>19/12/1998</t>
  </si>
  <si>
    <t>Trần Thị Mỹ Linh</t>
  </si>
  <si>
    <t>QH.2015.F1.E12 Q TRI HỌC</t>
  </si>
  <si>
    <t>Nhâm Thị Hồng Mai</t>
  </si>
  <si>
    <t>29/04/1998</t>
  </si>
  <si>
    <t>Phạm Hồng Nhung</t>
  </si>
  <si>
    <t>17/09/1998</t>
  </si>
  <si>
    <t>QH.2016.F.1.E13.NN</t>
  </si>
  <si>
    <t>Đỗ Anh Phượng</t>
  </si>
  <si>
    <t>QH.2016.F.1.E9.SP</t>
  </si>
  <si>
    <t>Bùi Thị Hương Quỳnh</t>
  </si>
  <si>
    <t>Ngô Diễm Quỳnh</t>
  </si>
  <si>
    <t>22/11/1998</t>
  </si>
  <si>
    <t>QH.2016.F.1.E19.NN</t>
  </si>
  <si>
    <t>Nguyễn Thị Phương Thảo</t>
  </si>
  <si>
    <t>16/12/1998</t>
  </si>
  <si>
    <t>QH.2016.F.1.E18.NN</t>
  </si>
  <si>
    <t>Trần Minh Thắng</t>
  </si>
  <si>
    <t>19/10/1998</t>
  </si>
  <si>
    <t>Nguyễn Thị Kim Thoa</t>
  </si>
  <si>
    <t>19/11/1998</t>
  </si>
  <si>
    <t>Nguyễn Thị Thuỷ</t>
  </si>
  <si>
    <t>21/12/1997</t>
  </si>
  <si>
    <t>Nguyễn Diệu Thúy</t>
  </si>
  <si>
    <t>20/09/1998</t>
  </si>
  <si>
    <t>Nguyễn Minh Trang</t>
  </si>
  <si>
    <t>Vũ Hà Trang</t>
  </si>
  <si>
    <t>15/05/1999</t>
  </si>
  <si>
    <t>Nguyễn Thị Lan Anh</t>
  </si>
  <si>
    <t> QH.2016.F1.C.10.NN</t>
  </si>
  <si>
    <t> QH2017F1.E1SPCLC</t>
  </si>
  <si>
    <t>QH2015 E12 Qtri học</t>
  </si>
  <si>
    <t>Danh sách này có: 25 sinh viên</t>
  </si>
  <si>
    <t>QH.2015.E12 Qtri học</t>
  </si>
  <si>
    <t>Môn thi: NN2-Tiếng Hàn B1</t>
  </si>
  <si>
    <t>Ngày thi: 22/12/2017</t>
  </si>
  <si>
    <t>Nguyễn Lê Ngọc Anh</t>
  </si>
  <si>
    <t>26/03/1997</t>
  </si>
  <si>
    <t>QH.2015.F.1.E.1.SPCLC</t>
  </si>
  <si>
    <t>Trần Thị Hoàng Anh</t>
  </si>
  <si>
    <t>29/10/1997</t>
  </si>
  <si>
    <t>Lã Linh Chi</t>
  </si>
  <si>
    <t>11/10/1997</t>
  </si>
  <si>
    <t>Nguyễn Thị Kim Dung</t>
  </si>
  <si>
    <t>29/10/1996</t>
  </si>
  <si>
    <t>Nguyễn Hương Giang</t>
  </si>
  <si>
    <t>16/12/1997</t>
  </si>
  <si>
    <t>QH.2015.F.1.E.3.SPCLC</t>
  </si>
  <si>
    <t>Phạm Thị Liên Hương</t>
  </si>
  <si>
    <t>17/04/1998</t>
  </si>
  <si>
    <t>Ngô Khánh Linh</t>
  </si>
  <si>
    <t>30/08/1997</t>
  </si>
  <si>
    <t>Phạm Thị Cát Linh</t>
  </si>
  <si>
    <t>11/06/1998</t>
  </si>
  <si>
    <t>Phùng Khánh Linh</t>
  </si>
  <si>
    <t>23/08/1997</t>
  </si>
  <si>
    <t>QH.2015.F1.E15 PD</t>
  </si>
  <si>
    <t>Vũ Ngân Linh</t>
  </si>
  <si>
    <t>19/01/1997</t>
  </si>
  <si>
    <t>QH.2015.F.1.E.4.SP</t>
  </si>
  <si>
    <t>Hồ Thị Ngọc Ly</t>
  </si>
  <si>
    <t>15/06/1995</t>
  </si>
  <si>
    <t>QH.2013.F.1.E.9.NGÔN NGỮ HỌC ƯD</t>
  </si>
  <si>
    <t>Phạm Thị Hồng Ngát</t>
  </si>
  <si>
    <t>22/06/1995</t>
  </si>
  <si>
    <t>QH.2013.F.1.E.12. PHIÊN DỊCH</t>
  </si>
  <si>
    <t>Chu Thị Minh Nguyệt</t>
  </si>
  <si>
    <t>Trần Đức Quân</t>
  </si>
  <si>
    <t>13/08/1997</t>
  </si>
  <si>
    <t>Nguyễn Lê Thúy Quỳnh</t>
  </si>
  <si>
    <t>9/12/1997</t>
  </si>
  <si>
    <t>Phạm Minh Tâm</t>
  </si>
  <si>
    <t>16/04/1998</t>
  </si>
  <si>
    <t>Nguyễn Thị Thành</t>
  </si>
  <si>
    <t>QH.2014.F.1.E.16.QTH</t>
  </si>
  <si>
    <t>Nguyễn Thị Thủy</t>
  </si>
  <si>
    <t>11/05/1997</t>
  </si>
  <si>
    <t>Nguyễn Thu Thủy</t>
  </si>
  <si>
    <t>13/11/1997</t>
  </si>
  <si>
    <t>Phùng Thị Minh Thúy</t>
  </si>
  <si>
    <t>03/07/1997</t>
  </si>
  <si>
    <t>Lê Thị Hoài Thương</t>
  </si>
  <si>
    <t>20/04/1997</t>
  </si>
  <si>
    <t>Nguyễn Anh Trang</t>
  </si>
  <si>
    <t>16/01/1997</t>
  </si>
  <si>
    <t>Nguyễn Thị Quỳnh Trang</t>
  </si>
  <si>
    <t>20/10/1996</t>
  </si>
  <si>
    <t>QH.2014.F.1.E.6.SP</t>
  </si>
  <si>
    <t>01/10/1996</t>
  </si>
  <si>
    <t>14E</t>
  </si>
  <si>
    <t>Trần Huyền Anh</t>
  </si>
  <si>
    <t>04/02/1999</t>
  </si>
  <si>
    <t>16E13</t>
  </si>
  <si>
    <t>Đỗ Ngọc Bích</t>
  </si>
  <si>
    <t>02/09/1998</t>
  </si>
  <si>
    <t>16E19</t>
  </si>
  <si>
    <t>Nguyễn Ngọc Minh Chi</t>
  </si>
  <si>
    <t>14/10/1997</t>
  </si>
  <si>
    <t>15E21</t>
  </si>
  <si>
    <t>Trần Bùi Phương Dung</t>
  </si>
  <si>
    <t>13/03/1996</t>
  </si>
  <si>
    <t>Lê Thùy Dương</t>
  </si>
  <si>
    <t>29/08/1997</t>
  </si>
  <si>
    <t>16E2</t>
  </si>
  <si>
    <t>Đặng Hương Giang</t>
  </si>
  <si>
    <t>21/08/1995</t>
  </si>
  <si>
    <t>13E14</t>
  </si>
  <si>
    <t>Bùi Thị Hương Giang</t>
  </si>
  <si>
    <t>30/10/1998</t>
  </si>
  <si>
    <t>Trương Linh Giang</t>
  </si>
  <si>
    <t>Nguyễn Thu Hà</t>
  </si>
  <si>
    <t>28/08/1998</t>
  </si>
  <si>
    <t>Phan Thị Thu Hà</t>
  </si>
  <si>
    <t>12/03/1998</t>
  </si>
  <si>
    <t>Đinh Thị Thu Hoài</t>
  </si>
  <si>
    <t>15/01/1998</t>
  </si>
  <si>
    <t>16E10</t>
  </si>
  <si>
    <t>Mai Thị Thu Hoài</t>
  </si>
  <si>
    <t>14/02/1998</t>
  </si>
  <si>
    <t>16E9</t>
  </si>
  <si>
    <t>Hoàng Thị Mỹ Hương</t>
  </si>
  <si>
    <t>30/11/1997</t>
  </si>
  <si>
    <t>Lưu Vân Hương</t>
  </si>
  <si>
    <t>Nguyễn Thị Liên Hương</t>
  </si>
  <si>
    <t>29/12/1998</t>
  </si>
  <si>
    <t>Đồng Thị Thúy Hường</t>
  </si>
  <si>
    <t>27/01/1998</t>
  </si>
  <si>
    <t>16E14</t>
  </si>
  <si>
    <t>Phạm Thị Huyền</t>
  </si>
  <si>
    <t>22/07/1998</t>
  </si>
  <si>
    <t>Đỗ Thị Thu Huyền</t>
  </si>
  <si>
    <t>25/02/1997</t>
  </si>
  <si>
    <t>Đặng An Khanh</t>
  </si>
  <si>
    <t>12/06/1997</t>
  </si>
  <si>
    <t xml:space="preserve">15E15 </t>
  </si>
  <si>
    <t>18/03/1998</t>
  </si>
  <si>
    <t>Nguyễn Hồng Oanh</t>
  </si>
  <si>
    <t>05/03/1986</t>
  </si>
  <si>
    <t>16E17</t>
  </si>
  <si>
    <t>Lê Thị Kim Phượng</t>
  </si>
  <si>
    <t>Trần Thị Thanh Tâm</t>
  </si>
  <si>
    <t>28/05/1997</t>
  </si>
  <si>
    <t>15E11</t>
  </si>
  <si>
    <t>Bùi Thị Hải Yến</t>
  </si>
  <si>
    <t>19/04/1998</t>
  </si>
  <si>
    <t>Phạm Thị Huệ</t>
  </si>
  <si>
    <t>Phạm Viết Phương Thảo</t>
  </si>
  <si>
    <t>26/09/1998</t>
  </si>
  <si>
    <t>16E1</t>
  </si>
  <si>
    <t>Hoàng Quỳnh Anh</t>
  </si>
  <si>
    <t>Nguyễn Hiền Anh</t>
  </si>
  <si>
    <t>Vũ Thị Thanh Bình</t>
  </si>
  <si>
    <t>Nguyễn Hoàng Dương</t>
  </si>
  <si>
    <t>Nguyễn Thành Đạt</t>
  </si>
  <si>
    <t>26/12/1998</t>
  </si>
  <si>
    <t>15/08/1998</t>
  </si>
  <si>
    <t>21/08/1997</t>
  </si>
  <si>
    <t> QH.2015.F.1.E.6.SP</t>
  </si>
  <si>
    <t>24/07/1997</t>
  </si>
  <si>
    <t> QH.2015.F1.E11 Q TẾ HỌC</t>
  </si>
  <si>
    <t>Nguyễn Thị Phương Hà</t>
  </si>
  <si>
    <t>26/06/1998</t>
  </si>
  <si>
    <t> QH.2016.F.1.E22.NNCLC</t>
  </si>
  <si>
    <t>Phạm Thị Thu Hiền</t>
  </si>
  <si>
    <t> QH.2016.F.1.E8.SP</t>
  </si>
  <si>
    <t>Đỗ Phương Hoa</t>
  </si>
  <si>
    <t> QH.2015.F.1.E.7.SP</t>
  </si>
  <si>
    <t>Vũ Thị Hòa</t>
  </si>
  <si>
    <t>15/06/1998</t>
  </si>
  <si>
    <t>Tạ Thu Hòa</t>
  </si>
  <si>
    <t>21/07/1997</t>
  </si>
  <si>
    <t>Đặng Thị Huê</t>
  </si>
  <si>
    <t>24/06/1998</t>
  </si>
  <si>
    <t>Lê Thị Lan Hương</t>
  </si>
  <si>
    <t>28/07/1998</t>
  </si>
  <si>
    <t> QH.2016.F.1.E10.SP</t>
  </si>
  <si>
    <t>Lê Thu Hương</t>
  </si>
  <si>
    <t>14/08/1997</t>
  </si>
  <si>
    <t>31/12/1998</t>
  </si>
  <si>
    <t>Nguyễn Phương Linh</t>
  </si>
  <si>
    <t>14/11/1998</t>
  </si>
  <si>
    <t>Nguyễn Thùy Linh</t>
  </si>
  <si>
    <t>20/10/1997</t>
  </si>
  <si>
    <t>Trần Thị Thuỳ Linh</t>
  </si>
  <si>
    <t>Nguyễn Thị Bích Lộc</t>
  </si>
  <si>
    <t>18/01/1997</t>
  </si>
  <si>
    <t>Lê Hồng Việt Phương</t>
  </si>
  <si>
    <t>17/10/1998</t>
  </si>
  <si>
    <t> QH.2016.F.1.C.3.SP</t>
  </si>
  <si>
    <t>Hà Thị Phương Thảo</t>
  </si>
  <si>
    <t>Trần Thị Phương Thảo</t>
  </si>
  <si>
    <t>Phùng Minh Thu</t>
  </si>
  <si>
    <t>Hồ Thị Minh Thúy</t>
  </si>
  <si>
    <t>Diệp Thị Anh Thư</t>
  </si>
  <si>
    <t> QH.2016.F.1.E18.NN</t>
  </si>
  <si>
    <t>Đoàn Huyền Trang</t>
  </si>
  <si>
    <t>30/12/1998</t>
  </si>
  <si>
    <t>Phùng Huyền Trang</t>
  </si>
  <si>
    <t>Ngô Như Vinh</t>
  </si>
  <si>
    <t>24/10/1998</t>
  </si>
  <si>
    <t> QH.2016.F.1.E12.NN</t>
  </si>
  <si>
    <t>Trịnh Thị Thu</t>
  </si>
  <si>
    <t>Trịnh Thị Linh</t>
  </si>
  <si>
    <t>Danh sách này có: 19 sinh viên</t>
  </si>
  <si>
    <t>Danh sách này có:24  sinh viên</t>
  </si>
</sst>
</file>

<file path=xl/styles.xml><?xml version="1.0" encoding="utf-8"?>
<styleSheet xmlns="http://schemas.openxmlformats.org/spreadsheetml/2006/main">
  <numFmts count="1">
    <numFmt numFmtId="164" formatCode="dd\-mm\-yy"/>
  </numFmts>
  <fonts count="30">
    <font>
      <sz val="11"/>
      <color theme="1"/>
      <name val="Calibri"/>
      <family val="2"/>
      <scheme val="minor"/>
    </font>
    <font>
      <sz val="14"/>
      <name val=".VnTime"/>
      <family val="2"/>
    </font>
    <font>
      <sz val="12"/>
      <color indexed="8"/>
      <name val=".VnTime"/>
      <family val="2"/>
    </font>
    <font>
      <sz val="12"/>
      <color indexed="9"/>
      <name val=".VnTime"/>
      <family val="2"/>
    </font>
    <font>
      <sz val="12"/>
      <color indexed="20"/>
      <name val=".VnTime"/>
      <family val="2"/>
    </font>
    <font>
      <b/>
      <sz val="12"/>
      <color indexed="52"/>
      <name val=".VnTime"/>
      <family val="2"/>
    </font>
    <font>
      <b/>
      <sz val="12"/>
      <color indexed="9"/>
      <name val=".VnTime"/>
      <family val="2"/>
    </font>
    <font>
      <i/>
      <sz val="12"/>
      <color indexed="23"/>
      <name val=".VnTime"/>
      <family val="2"/>
    </font>
    <font>
      <sz val="12"/>
      <color indexed="17"/>
      <name val=".VnTime"/>
      <family val="2"/>
    </font>
    <font>
      <b/>
      <sz val="15"/>
      <color indexed="56"/>
      <name val=".VnTime"/>
      <family val="2"/>
    </font>
    <font>
      <b/>
      <sz val="13"/>
      <color indexed="56"/>
      <name val=".VnTime"/>
      <family val="2"/>
    </font>
    <font>
      <b/>
      <sz val="11"/>
      <color indexed="56"/>
      <name val=".VnTime"/>
      <family val="2"/>
    </font>
    <font>
      <sz val="12"/>
      <color indexed="62"/>
      <name val=".VnTime"/>
      <family val="2"/>
    </font>
    <font>
      <sz val="12"/>
      <color indexed="52"/>
      <name val=".VnTime"/>
      <family val="2"/>
    </font>
    <font>
      <sz val="12"/>
      <color indexed="60"/>
      <name val=".VnTime"/>
      <family val="2"/>
    </font>
    <font>
      <sz val="12"/>
      <name val=".VnTime"/>
      <family val="2"/>
    </font>
    <font>
      <b/>
      <sz val="12"/>
      <color indexed="63"/>
      <name val=".VnTime"/>
      <family val="2"/>
    </font>
    <font>
      <b/>
      <sz val="18"/>
      <color indexed="56"/>
      <name val="Cambria"/>
      <family val="2"/>
    </font>
    <font>
      <b/>
      <sz val="12"/>
      <color indexed="8"/>
      <name val=".VnTime"/>
      <family val="2"/>
    </font>
    <font>
      <sz val="12"/>
      <color indexed="10"/>
      <name val=".VnTime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8"/>
      <color indexed="56"/>
      <name val="Cambria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6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8" fillId="0" borderId="0"/>
  </cellStyleXfs>
  <cellXfs count="118">
    <xf numFmtId="0" fontId="0" fillId="0" borderId="0" xfId="0"/>
    <xf numFmtId="164" fontId="22" fillId="0" borderId="0" xfId="42" applyNumberFormat="1" applyFont="1" applyAlignment="1">
      <alignment horizontal="center"/>
    </xf>
    <xf numFmtId="0" fontId="0" fillId="0" borderId="0" xfId="0"/>
    <xf numFmtId="0" fontId="22" fillId="0" borderId="0" xfId="42" applyFont="1" applyAlignment="1">
      <alignment vertical="center"/>
    </xf>
    <xf numFmtId="0" fontId="22" fillId="0" borderId="0" xfId="42" applyFont="1" applyAlignment="1">
      <alignment horizontal="left"/>
    </xf>
    <xf numFmtId="0" fontId="22" fillId="0" borderId="0" xfId="42" applyFont="1" applyBorder="1"/>
    <xf numFmtId="0" fontId="21" fillId="24" borderId="0" xfId="176" applyFont="1" applyFill="1" applyBorder="1"/>
    <xf numFmtId="0" fontId="21" fillId="24" borderId="0" xfId="176" applyFont="1" applyFill="1" applyAlignment="1">
      <alignment horizontal="left"/>
    </xf>
    <xf numFmtId="0" fontId="21" fillId="24" borderId="0" xfId="176" applyFont="1" applyFill="1" applyBorder="1" applyAlignment="1">
      <alignment horizontal="left"/>
    </xf>
    <xf numFmtId="0" fontId="21" fillId="24" borderId="0" xfId="176" applyFont="1" applyFill="1"/>
    <xf numFmtId="0" fontId="23" fillId="24" borderId="0" xfId="176" applyFont="1" applyFill="1" applyAlignment="1">
      <alignment horizontal="left"/>
    </xf>
    <xf numFmtId="0" fontId="22" fillId="24" borderId="12" xfId="42" applyFont="1" applyFill="1" applyBorder="1" applyAlignment="1">
      <alignment horizontal="center"/>
    </xf>
    <xf numFmtId="0" fontId="22" fillId="24" borderId="12" xfId="42" applyFont="1" applyFill="1" applyBorder="1" applyAlignment="1">
      <alignment horizontal="right"/>
    </xf>
    <xf numFmtId="0" fontId="22" fillId="24" borderId="13" xfId="42" applyFont="1" applyFill="1" applyBorder="1" applyAlignment="1">
      <alignment horizontal="center"/>
    </xf>
    <xf numFmtId="0" fontId="22" fillId="24" borderId="14" xfId="42" applyFont="1" applyFill="1" applyBorder="1" applyAlignment="1">
      <alignment horizontal="center"/>
    </xf>
    <xf numFmtId="0" fontId="22" fillId="24" borderId="15" xfId="42" applyFont="1" applyFill="1" applyBorder="1" applyAlignment="1">
      <alignment horizontal="center"/>
    </xf>
    <xf numFmtId="0" fontId="22" fillId="24" borderId="16" xfId="42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2" fillId="24" borderId="17" xfId="42" applyFont="1" applyFill="1" applyBorder="1" applyAlignment="1">
      <alignment horizontal="center"/>
    </xf>
    <xf numFmtId="0" fontId="22" fillId="24" borderId="18" xfId="42" applyFont="1" applyFill="1" applyBorder="1" applyAlignment="1">
      <alignment horizontal="center"/>
    </xf>
    <xf numFmtId="0" fontId="21" fillId="0" borderId="0" xfId="42" applyFont="1" applyAlignment="1">
      <alignment horizontal="right"/>
    </xf>
    <xf numFmtId="164" fontId="22" fillId="0" borderId="0" xfId="42" applyNumberFormat="1" applyFont="1" applyAlignment="1">
      <alignment horizontal="center"/>
    </xf>
    <xf numFmtId="0" fontId="24" fillId="0" borderId="0" xfId="0" applyFont="1"/>
    <xf numFmtId="0" fontId="22" fillId="0" borderId="0" xfId="42" applyFont="1" applyAlignment="1">
      <alignment horizontal="left" vertical="top"/>
    </xf>
    <xf numFmtId="0" fontId="21" fillId="0" borderId="0" xfId="42" applyFont="1" applyBorder="1"/>
    <xf numFmtId="0" fontId="21" fillId="0" borderId="0" xfId="42" applyFont="1"/>
    <xf numFmtId="0" fontId="22" fillId="0" borderId="0" xfId="42" applyFont="1" applyAlignment="1">
      <alignment horizontal="center"/>
    </xf>
    <xf numFmtId="0" fontId="21" fillId="0" borderId="0" xfId="42" applyFont="1" applyAlignment="1">
      <alignment horizontal="left"/>
    </xf>
    <xf numFmtId="0" fontId="21" fillId="0" borderId="0" xfId="42" applyFont="1" applyFill="1" applyBorder="1"/>
    <xf numFmtId="0" fontId="21" fillId="0" borderId="0" xfId="42" applyFont="1" applyFill="1"/>
    <xf numFmtId="0" fontId="24" fillId="0" borderId="0" xfId="0" applyFont="1" applyAlignment="1">
      <alignment horizontal="left"/>
    </xf>
    <xf numFmtId="0" fontId="22" fillId="24" borderId="0" xfId="176" applyFont="1" applyFill="1" applyAlignment="1">
      <alignment horizontal="left"/>
    </xf>
    <xf numFmtId="164" fontId="22" fillId="24" borderId="17" xfId="42" applyNumberFormat="1" applyFont="1" applyFill="1" applyBorder="1" applyAlignment="1">
      <alignment horizontal="center"/>
    </xf>
    <xf numFmtId="164" fontId="22" fillId="24" borderId="18" xfId="42" applyNumberFormat="1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2" applyFont="1" applyBorder="1" applyAlignment="1">
      <alignment horizontal="center"/>
    </xf>
    <xf numFmtId="0" fontId="21" fillId="24" borderId="0" xfId="176" applyFont="1" applyFill="1" applyBorder="1" applyAlignment="1">
      <alignment horizontal="center"/>
    </xf>
    <xf numFmtId="0" fontId="24" fillId="0" borderId="20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7" fillId="0" borderId="20" xfId="0" applyFont="1" applyBorder="1" applyAlignment="1">
      <alignment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left" vertical="center"/>
    </xf>
    <xf numFmtId="49" fontId="26" fillId="24" borderId="10" xfId="0" applyNumberFormat="1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wrapText="1"/>
    </xf>
    <xf numFmtId="0" fontId="21" fillId="24" borderId="20" xfId="0" applyFont="1" applyFill="1" applyBorder="1" applyAlignment="1">
      <alignment wrapText="1"/>
    </xf>
    <xf numFmtId="11" fontId="24" fillId="0" borderId="10" xfId="0" applyNumberFormat="1" applyFont="1" applyBorder="1"/>
    <xf numFmtId="0" fontId="24" fillId="24" borderId="22" xfId="0" applyFont="1" applyFill="1" applyBorder="1" applyAlignment="1">
      <alignment horizontal="left" vertical="center" wrapText="1"/>
    </xf>
    <xf numFmtId="0" fontId="24" fillId="24" borderId="22" xfId="0" applyFont="1" applyFill="1" applyBorder="1" applyAlignment="1">
      <alignment vertical="center" wrapText="1"/>
    </xf>
    <xf numFmtId="14" fontId="24" fillId="24" borderId="22" xfId="0" applyNumberFormat="1" applyFont="1" applyFill="1" applyBorder="1" applyAlignment="1">
      <alignment horizontal="left" vertical="center" wrapText="1"/>
    </xf>
    <xf numFmtId="0" fontId="21" fillId="24" borderId="20" xfId="0" applyFont="1" applyFill="1" applyBorder="1" applyAlignment="1">
      <alignment horizontal="left" vertical="center" wrapText="1"/>
    </xf>
    <xf numFmtId="0" fontId="21" fillId="24" borderId="20" xfId="0" applyFont="1" applyFill="1" applyBorder="1" applyAlignment="1">
      <alignment vertical="center" wrapText="1"/>
    </xf>
    <xf numFmtId="14" fontId="21" fillId="24" borderId="20" xfId="0" applyNumberFormat="1" applyFont="1" applyFill="1" applyBorder="1" applyAlignment="1">
      <alignment horizontal="left" vertical="center" wrapText="1"/>
    </xf>
    <xf numFmtId="0" fontId="24" fillId="24" borderId="20" xfId="0" applyFont="1" applyFill="1" applyBorder="1" applyAlignment="1">
      <alignment horizontal="left" vertical="center" wrapText="1"/>
    </xf>
    <xf numFmtId="0" fontId="24" fillId="24" borderId="20" xfId="0" applyFont="1" applyFill="1" applyBorder="1" applyAlignment="1">
      <alignment vertical="center" wrapText="1"/>
    </xf>
    <xf numFmtId="14" fontId="24" fillId="24" borderId="20" xfId="0" applyNumberFormat="1" applyFont="1" applyFill="1" applyBorder="1" applyAlignment="1">
      <alignment horizontal="left" vertical="center" wrapText="1"/>
    </xf>
    <xf numFmtId="0" fontId="24" fillId="24" borderId="23" xfId="0" applyFont="1" applyFill="1" applyBorder="1" applyAlignment="1">
      <alignment horizontal="left" vertical="center" wrapText="1"/>
    </xf>
    <xf numFmtId="0" fontId="24" fillId="24" borderId="21" xfId="0" applyFont="1" applyFill="1" applyBorder="1" applyAlignment="1">
      <alignment vertical="center" wrapText="1"/>
    </xf>
    <xf numFmtId="0" fontId="24" fillId="0" borderId="2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14" fontId="26" fillId="24" borderId="10" xfId="0" applyNumberFormat="1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wrapText="1"/>
    </xf>
    <xf numFmtId="0" fontId="21" fillId="24" borderId="20" xfId="0" applyFont="1" applyFill="1" applyBorder="1" applyAlignment="1">
      <alignment horizontal="left" wrapText="1"/>
    </xf>
    <xf numFmtId="14" fontId="24" fillId="24" borderId="20" xfId="0" applyNumberFormat="1" applyFont="1" applyFill="1" applyBorder="1" applyAlignment="1">
      <alignment horizontal="left" wrapText="1"/>
    </xf>
    <xf numFmtId="14" fontId="21" fillId="24" borderId="20" xfId="0" applyNumberFormat="1" applyFont="1" applyFill="1" applyBorder="1" applyAlignment="1">
      <alignment horizontal="left" wrapText="1"/>
    </xf>
    <xf numFmtId="14" fontId="24" fillId="0" borderId="20" xfId="0" applyNumberFormat="1" applyFont="1" applyBorder="1" applyAlignment="1">
      <alignment horizontal="left" wrapText="1"/>
    </xf>
    <xf numFmtId="0" fontId="22" fillId="0" borderId="0" xfId="42" applyFont="1" applyAlignment="1">
      <alignment horizontal="center"/>
    </xf>
    <xf numFmtId="164" fontId="22" fillId="24" borderId="24" xfId="42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Border="1"/>
    <xf numFmtId="0" fontId="22" fillId="24" borderId="12" xfId="42" applyFont="1" applyFill="1" applyBorder="1" applyAlignment="1">
      <alignment horizontal="left"/>
    </xf>
    <xf numFmtId="164" fontId="22" fillId="24" borderId="17" xfId="42" applyNumberFormat="1" applyFont="1" applyFill="1" applyBorder="1" applyAlignment="1">
      <alignment horizontal="left"/>
    </xf>
    <xf numFmtId="0" fontId="22" fillId="24" borderId="13" xfId="42" applyFont="1" applyFill="1" applyBorder="1" applyAlignment="1">
      <alignment horizontal="left"/>
    </xf>
    <xf numFmtId="0" fontId="22" fillId="24" borderId="17" xfId="42" applyFont="1" applyFill="1" applyBorder="1" applyAlignment="1">
      <alignment horizontal="left"/>
    </xf>
    <xf numFmtId="0" fontId="22" fillId="24" borderId="14" xfId="42" applyFont="1" applyFill="1" applyBorder="1" applyAlignment="1">
      <alignment horizontal="left"/>
    </xf>
    <xf numFmtId="0" fontId="22" fillId="24" borderId="15" xfId="42" applyFont="1" applyFill="1" applyBorder="1" applyAlignment="1">
      <alignment horizontal="left"/>
    </xf>
    <xf numFmtId="164" fontId="22" fillId="24" borderId="24" xfId="42" applyNumberFormat="1" applyFont="1" applyFill="1" applyBorder="1" applyAlignment="1">
      <alignment horizontal="left"/>
    </xf>
    <xf numFmtId="0" fontId="22" fillId="24" borderId="16" xfId="42" applyFont="1" applyFill="1" applyBorder="1" applyAlignment="1">
      <alignment horizontal="left"/>
    </xf>
    <xf numFmtId="0" fontId="22" fillId="24" borderId="18" xfId="42" applyFont="1" applyFill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20" xfId="766" applyFont="1" applyBorder="1" applyAlignment="1">
      <alignment horizontal="left" wrapText="1"/>
    </xf>
    <xf numFmtId="14" fontId="24" fillId="0" borderId="20" xfId="766" applyNumberFormat="1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26" fillId="24" borderId="10" xfId="767" applyFont="1" applyFill="1" applyBorder="1" applyAlignment="1">
      <alignment horizontal="left" vertical="center"/>
    </xf>
    <xf numFmtId="14" fontId="26" fillId="24" borderId="10" xfId="767" applyNumberFormat="1" applyFont="1" applyFill="1" applyBorder="1" applyAlignment="1">
      <alignment horizontal="left" vertical="center"/>
    </xf>
    <xf numFmtId="49" fontId="26" fillId="24" borderId="10" xfId="767" applyNumberFormat="1" applyFont="1" applyFill="1" applyBorder="1" applyAlignment="1">
      <alignment horizontal="left" vertical="center"/>
    </xf>
    <xf numFmtId="0" fontId="24" fillId="0" borderId="17" xfId="0" applyFont="1" applyBorder="1" applyAlignment="1">
      <alignment horizontal="left"/>
    </xf>
    <xf numFmtId="0" fontId="24" fillId="0" borderId="25" xfId="766" applyFont="1" applyBorder="1" applyAlignment="1">
      <alignment horizontal="left" wrapText="1"/>
    </xf>
    <xf numFmtId="0" fontId="24" fillId="0" borderId="10" xfId="766" applyFont="1" applyBorder="1" applyAlignment="1">
      <alignment horizontal="left" wrapText="1"/>
    </xf>
    <xf numFmtId="14" fontId="24" fillId="0" borderId="10" xfId="766" applyNumberFormat="1" applyFont="1" applyBorder="1" applyAlignment="1">
      <alignment horizontal="left" wrapText="1"/>
    </xf>
    <xf numFmtId="0" fontId="24" fillId="0" borderId="10" xfId="767" applyFont="1" applyBorder="1" applyAlignment="1">
      <alignment horizontal="left" wrapText="1"/>
    </xf>
    <xf numFmtId="14" fontId="24" fillId="0" borderId="10" xfId="767" applyNumberFormat="1" applyFont="1" applyBorder="1" applyAlignment="1">
      <alignment horizontal="left" wrapText="1"/>
    </xf>
    <xf numFmtId="0" fontId="24" fillId="0" borderId="0" xfId="767" applyFont="1" applyBorder="1" applyAlignment="1">
      <alignment horizontal="left" wrapText="1"/>
    </xf>
    <xf numFmtId="0" fontId="29" fillId="24" borderId="10" xfId="0" applyFont="1" applyFill="1" applyBorder="1" applyAlignment="1">
      <alignment wrapText="1"/>
    </xf>
    <xf numFmtId="0" fontId="24" fillId="0" borderId="20" xfId="398" applyFont="1" applyBorder="1" applyAlignment="1">
      <alignment wrapText="1"/>
    </xf>
    <xf numFmtId="0" fontId="24" fillId="0" borderId="20" xfId="398" applyFont="1" applyBorder="1" applyAlignment="1">
      <alignment horizontal="center" wrapText="1"/>
    </xf>
    <xf numFmtId="14" fontId="24" fillId="0" borderId="20" xfId="398" applyNumberFormat="1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20" xfId="398" applyFont="1" applyBorder="1" applyAlignment="1">
      <alignment horizontal="left" wrapText="1"/>
    </xf>
    <xf numFmtId="14" fontId="24" fillId="0" borderId="20" xfId="398" applyNumberFormat="1" applyFont="1" applyBorder="1" applyAlignment="1">
      <alignment horizontal="left" wrapText="1"/>
    </xf>
    <xf numFmtId="0" fontId="24" fillId="0" borderId="19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49" fontId="24" fillId="0" borderId="18" xfId="0" applyNumberFormat="1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49" fontId="24" fillId="0" borderId="10" xfId="0" applyNumberFormat="1" applyFont="1" applyBorder="1" applyAlignment="1">
      <alignment horizontal="left"/>
    </xf>
    <xf numFmtId="14" fontId="24" fillId="0" borderId="20" xfId="0" applyNumberFormat="1" applyFont="1" applyBorder="1" applyAlignment="1">
      <alignment horizontal="center" wrapText="1"/>
    </xf>
    <xf numFmtId="164" fontId="22" fillId="24" borderId="18" xfId="42" applyNumberFormat="1" applyFont="1" applyFill="1" applyBorder="1" applyAlignment="1">
      <alignment horizontal="left"/>
    </xf>
    <xf numFmtId="0" fontId="24" fillId="0" borderId="12" xfId="0" applyFont="1" applyBorder="1" applyAlignment="1">
      <alignment horizontal="left"/>
    </xf>
    <xf numFmtId="49" fontId="24" fillId="0" borderId="17" xfId="0" applyNumberFormat="1" applyFont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14" fontId="24" fillId="0" borderId="10" xfId="0" applyNumberFormat="1" applyFont="1" applyBorder="1" applyAlignment="1">
      <alignment horizontal="left"/>
    </xf>
    <xf numFmtId="49" fontId="24" fillId="0" borderId="10" xfId="0" quotePrefix="1" applyNumberFormat="1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9" fillId="24" borderId="10" xfId="0" applyFont="1" applyFill="1" applyBorder="1" applyAlignment="1">
      <alignment horizontal="left"/>
    </xf>
    <xf numFmtId="0" fontId="24" fillId="24" borderId="21" xfId="0" applyFont="1" applyFill="1" applyBorder="1" applyAlignment="1">
      <alignment horizontal="left" vertical="center" wrapText="1"/>
    </xf>
  </cellXfs>
  <cellStyles count="768">
    <cellStyle name="20% - Accent1 10" xfId="362"/>
    <cellStyle name="20% - Accent1 11" xfId="407"/>
    <cellStyle name="20% - Accent1 12" xfId="447"/>
    <cellStyle name="20% - Accent1 13" xfId="493"/>
    <cellStyle name="20% - Accent1 14" xfId="538"/>
    <cellStyle name="20% - Accent1 15" xfId="583"/>
    <cellStyle name="20% - Accent1 16" xfId="628"/>
    <cellStyle name="20% - Accent1 17" xfId="673"/>
    <cellStyle name="20% - Accent1 18" xfId="718"/>
    <cellStyle name="20% - Accent1 2" xfId="1"/>
    <cellStyle name="20% - Accent1 3" xfId="48"/>
    <cellStyle name="20% - Accent1 4" xfId="93"/>
    <cellStyle name="20% - Accent1 5" xfId="137"/>
    <cellStyle name="20% - Accent1 6" xfId="183"/>
    <cellStyle name="20% - Accent1 7" xfId="220"/>
    <cellStyle name="20% - Accent1 8" xfId="272"/>
    <cellStyle name="20% - Accent1 9" xfId="317"/>
    <cellStyle name="20% - Accent2 10" xfId="363"/>
    <cellStyle name="20% - Accent2 11" xfId="408"/>
    <cellStyle name="20% - Accent2 12" xfId="446"/>
    <cellStyle name="20% - Accent2 13" xfId="492"/>
    <cellStyle name="20% - Accent2 14" xfId="537"/>
    <cellStyle name="20% - Accent2 15" xfId="582"/>
    <cellStyle name="20% - Accent2 16" xfId="627"/>
    <cellStyle name="20% - Accent2 17" xfId="672"/>
    <cellStyle name="20% - Accent2 18" xfId="717"/>
    <cellStyle name="20% - Accent2 2" xfId="2"/>
    <cellStyle name="20% - Accent2 3" xfId="49"/>
    <cellStyle name="20% - Accent2 4" xfId="94"/>
    <cellStyle name="20% - Accent2 5" xfId="138"/>
    <cellStyle name="20% - Accent2 6" xfId="184"/>
    <cellStyle name="20% - Accent2 7" xfId="229"/>
    <cellStyle name="20% - Accent2 8" xfId="273"/>
    <cellStyle name="20% - Accent2 9" xfId="318"/>
    <cellStyle name="20% - Accent3 10" xfId="364"/>
    <cellStyle name="20% - Accent3 11" xfId="409"/>
    <cellStyle name="20% - Accent3 12" xfId="454"/>
    <cellStyle name="20% - Accent3 13" xfId="491"/>
    <cellStyle name="20% - Accent3 14" xfId="536"/>
    <cellStyle name="20% - Accent3 15" xfId="581"/>
    <cellStyle name="20% - Accent3 16" xfId="626"/>
    <cellStyle name="20% - Accent3 17" xfId="671"/>
    <cellStyle name="20% - Accent3 18" xfId="716"/>
    <cellStyle name="20% - Accent3 2" xfId="3"/>
    <cellStyle name="20% - Accent3 3" xfId="50"/>
    <cellStyle name="20% - Accent3 4" xfId="95"/>
    <cellStyle name="20% - Accent3 5" xfId="139"/>
    <cellStyle name="20% - Accent3 6" xfId="185"/>
    <cellStyle name="20% - Accent3 7" xfId="230"/>
    <cellStyle name="20% - Accent3 8" xfId="274"/>
    <cellStyle name="20% - Accent3 9" xfId="319"/>
    <cellStyle name="20% - Accent4 10" xfId="365"/>
    <cellStyle name="20% - Accent4 11" xfId="410"/>
    <cellStyle name="20% - Accent4 12" xfId="455"/>
    <cellStyle name="20% - Accent4 13" xfId="500"/>
    <cellStyle name="20% - Accent4 14" xfId="545"/>
    <cellStyle name="20% - Accent4 15" xfId="590"/>
    <cellStyle name="20% - Accent4 16" xfId="635"/>
    <cellStyle name="20% - Accent4 17" xfId="680"/>
    <cellStyle name="20% - Accent4 18" xfId="725"/>
    <cellStyle name="20% - Accent4 2" xfId="4"/>
    <cellStyle name="20% - Accent4 3" xfId="51"/>
    <cellStyle name="20% - Accent4 4" xfId="96"/>
    <cellStyle name="20% - Accent4 5" xfId="140"/>
    <cellStyle name="20% - Accent4 6" xfId="186"/>
    <cellStyle name="20% - Accent4 7" xfId="231"/>
    <cellStyle name="20% - Accent4 8" xfId="275"/>
    <cellStyle name="20% - Accent4 9" xfId="320"/>
    <cellStyle name="20% - Accent5 10" xfId="366"/>
    <cellStyle name="20% - Accent5 11" xfId="411"/>
    <cellStyle name="20% - Accent5 12" xfId="456"/>
    <cellStyle name="20% - Accent5 13" xfId="501"/>
    <cellStyle name="20% - Accent5 14" xfId="546"/>
    <cellStyle name="20% - Accent5 15" xfId="591"/>
    <cellStyle name="20% - Accent5 16" xfId="636"/>
    <cellStyle name="20% - Accent5 17" xfId="681"/>
    <cellStyle name="20% - Accent5 18" xfId="726"/>
    <cellStyle name="20% - Accent5 2" xfId="5"/>
    <cellStyle name="20% - Accent5 3" xfId="52"/>
    <cellStyle name="20% - Accent5 4" xfId="97"/>
    <cellStyle name="20% - Accent5 5" xfId="141"/>
    <cellStyle name="20% - Accent5 6" xfId="187"/>
    <cellStyle name="20% - Accent5 7" xfId="232"/>
    <cellStyle name="20% - Accent5 8" xfId="276"/>
    <cellStyle name="20% - Accent5 9" xfId="321"/>
    <cellStyle name="20% - Accent6 10" xfId="367"/>
    <cellStyle name="20% - Accent6 11" xfId="412"/>
    <cellStyle name="20% - Accent6 12" xfId="457"/>
    <cellStyle name="20% - Accent6 13" xfId="502"/>
    <cellStyle name="20% - Accent6 14" xfId="547"/>
    <cellStyle name="20% - Accent6 15" xfId="592"/>
    <cellStyle name="20% - Accent6 16" xfId="637"/>
    <cellStyle name="20% - Accent6 17" xfId="682"/>
    <cellStyle name="20% - Accent6 18" xfId="727"/>
    <cellStyle name="20% - Accent6 2" xfId="6"/>
    <cellStyle name="20% - Accent6 3" xfId="53"/>
    <cellStyle name="20% - Accent6 4" xfId="98"/>
    <cellStyle name="20% - Accent6 5" xfId="142"/>
    <cellStyle name="20% - Accent6 6" xfId="188"/>
    <cellStyle name="20% - Accent6 7" xfId="233"/>
    <cellStyle name="20% - Accent6 8" xfId="277"/>
    <cellStyle name="20% - Accent6 9" xfId="322"/>
    <cellStyle name="40% - Accent1 10" xfId="368"/>
    <cellStyle name="40% - Accent1 11" xfId="413"/>
    <cellStyle name="40% - Accent1 12" xfId="458"/>
    <cellStyle name="40% - Accent1 13" xfId="503"/>
    <cellStyle name="40% - Accent1 14" xfId="548"/>
    <cellStyle name="40% - Accent1 15" xfId="593"/>
    <cellStyle name="40% - Accent1 16" xfId="638"/>
    <cellStyle name="40% - Accent1 17" xfId="683"/>
    <cellStyle name="40% - Accent1 18" xfId="728"/>
    <cellStyle name="40% - Accent1 2" xfId="7"/>
    <cellStyle name="40% - Accent1 3" xfId="54"/>
    <cellStyle name="40% - Accent1 4" xfId="99"/>
    <cellStyle name="40% - Accent1 5" xfId="143"/>
    <cellStyle name="40% - Accent1 6" xfId="189"/>
    <cellStyle name="40% - Accent1 7" xfId="234"/>
    <cellStyle name="40% - Accent1 8" xfId="278"/>
    <cellStyle name="40% - Accent1 9" xfId="323"/>
    <cellStyle name="40% - Accent2 10" xfId="369"/>
    <cellStyle name="40% - Accent2 11" xfId="414"/>
    <cellStyle name="40% - Accent2 12" xfId="459"/>
    <cellStyle name="40% - Accent2 13" xfId="504"/>
    <cellStyle name="40% - Accent2 14" xfId="549"/>
    <cellStyle name="40% - Accent2 15" xfId="594"/>
    <cellStyle name="40% - Accent2 16" xfId="639"/>
    <cellStyle name="40% - Accent2 17" xfId="684"/>
    <cellStyle name="40% - Accent2 18" xfId="729"/>
    <cellStyle name="40% - Accent2 2" xfId="8"/>
    <cellStyle name="40% - Accent2 3" xfId="55"/>
    <cellStyle name="40% - Accent2 4" xfId="100"/>
    <cellStyle name="40% - Accent2 5" xfId="144"/>
    <cellStyle name="40% - Accent2 6" xfId="190"/>
    <cellStyle name="40% - Accent2 7" xfId="235"/>
    <cellStyle name="40% - Accent2 8" xfId="279"/>
    <cellStyle name="40% - Accent2 9" xfId="324"/>
    <cellStyle name="40% - Accent3 10" xfId="370"/>
    <cellStyle name="40% - Accent3 11" xfId="415"/>
    <cellStyle name="40% - Accent3 12" xfId="460"/>
    <cellStyle name="40% - Accent3 13" xfId="505"/>
    <cellStyle name="40% - Accent3 14" xfId="550"/>
    <cellStyle name="40% - Accent3 15" xfId="595"/>
    <cellStyle name="40% - Accent3 16" xfId="640"/>
    <cellStyle name="40% - Accent3 17" xfId="685"/>
    <cellStyle name="40% - Accent3 18" xfId="730"/>
    <cellStyle name="40% - Accent3 2" xfId="9"/>
    <cellStyle name="40% - Accent3 3" xfId="56"/>
    <cellStyle name="40% - Accent3 4" xfId="101"/>
    <cellStyle name="40% - Accent3 5" xfId="145"/>
    <cellStyle name="40% - Accent3 6" xfId="191"/>
    <cellStyle name="40% - Accent3 7" xfId="236"/>
    <cellStyle name="40% - Accent3 8" xfId="280"/>
    <cellStyle name="40% - Accent3 9" xfId="325"/>
    <cellStyle name="40% - Accent4 10" xfId="371"/>
    <cellStyle name="40% - Accent4 11" xfId="416"/>
    <cellStyle name="40% - Accent4 12" xfId="461"/>
    <cellStyle name="40% - Accent4 13" xfId="506"/>
    <cellStyle name="40% - Accent4 14" xfId="551"/>
    <cellStyle name="40% - Accent4 15" xfId="596"/>
    <cellStyle name="40% - Accent4 16" xfId="641"/>
    <cellStyle name="40% - Accent4 17" xfId="686"/>
    <cellStyle name="40% - Accent4 18" xfId="731"/>
    <cellStyle name="40% - Accent4 2" xfId="10"/>
    <cellStyle name="40% - Accent4 3" xfId="57"/>
    <cellStyle name="40% - Accent4 4" xfId="102"/>
    <cellStyle name="40% - Accent4 5" xfId="146"/>
    <cellStyle name="40% - Accent4 6" xfId="192"/>
    <cellStyle name="40% - Accent4 7" xfId="237"/>
    <cellStyle name="40% - Accent4 8" xfId="281"/>
    <cellStyle name="40% - Accent4 9" xfId="326"/>
    <cellStyle name="40% - Accent5 10" xfId="372"/>
    <cellStyle name="40% - Accent5 11" xfId="417"/>
    <cellStyle name="40% - Accent5 12" xfId="462"/>
    <cellStyle name="40% - Accent5 13" xfId="507"/>
    <cellStyle name="40% - Accent5 14" xfId="552"/>
    <cellStyle name="40% - Accent5 15" xfId="597"/>
    <cellStyle name="40% - Accent5 16" xfId="642"/>
    <cellStyle name="40% - Accent5 17" xfId="687"/>
    <cellStyle name="40% - Accent5 18" xfId="732"/>
    <cellStyle name="40% - Accent5 2" xfId="11"/>
    <cellStyle name="40% - Accent5 3" xfId="58"/>
    <cellStyle name="40% - Accent5 4" xfId="103"/>
    <cellStyle name="40% - Accent5 5" xfId="147"/>
    <cellStyle name="40% - Accent5 6" xfId="193"/>
    <cellStyle name="40% - Accent5 7" xfId="238"/>
    <cellStyle name="40% - Accent5 8" xfId="282"/>
    <cellStyle name="40% - Accent5 9" xfId="327"/>
    <cellStyle name="40% - Accent6 10" xfId="373"/>
    <cellStyle name="40% - Accent6 11" xfId="418"/>
    <cellStyle name="40% - Accent6 12" xfId="463"/>
    <cellStyle name="40% - Accent6 13" xfId="508"/>
    <cellStyle name="40% - Accent6 14" xfId="553"/>
    <cellStyle name="40% - Accent6 15" xfId="598"/>
    <cellStyle name="40% - Accent6 16" xfId="643"/>
    <cellStyle name="40% - Accent6 17" xfId="688"/>
    <cellStyle name="40% - Accent6 18" xfId="733"/>
    <cellStyle name="40% - Accent6 2" xfId="12"/>
    <cellStyle name="40% - Accent6 3" xfId="59"/>
    <cellStyle name="40% - Accent6 4" xfId="104"/>
    <cellStyle name="40% - Accent6 5" xfId="148"/>
    <cellStyle name="40% - Accent6 6" xfId="194"/>
    <cellStyle name="40% - Accent6 7" xfId="239"/>
    <cellStyle name="40% - Accent6 8" xfId="283"/>
    <cellStyle name="40% - Accent6 9" xfId="328"/>
    <cellStyle name="60% - Accent1 10" xfId="374"/>
    <cellStyle name="60% - Accent1 11" xfId="419"/>
    <cellStyle name="60% - Accent1 12" xfId="464"/>
    <cellStyle name="60% - Accent1 13" xfId="509"/>
    <cellStyle name="60% - Accent1 14" xfId="554"/>
    <cellStyle name="60% - Accent1 15" xfId="599"/>
    <cellStyle name="60% - Accent1 16" xfId="644"/>
    <cellStyle name="60% - Accent1 17" xfId="689"/>
    <cellStyle name="60% - Accent1 18" xfId="734"/>
    <cellStyle name="60% - Accent1 2" xfId="13"/>
    <cellStyle name="60% - Accent1 3" xfId="60"/>
    <cellStyle name="60% - Accent1 4" xfId="105"/>
    <cellStyle name="60% - Accent1 5" xfId="149"/>
    <cellStyle name="60% - Accent1 6" xfId="195"/>
    <cellStyle name="60% - Accent1 7" xfId="240"/>
    <cellStyle name="60% - Accent1 8" xfId="284"/>
    <cellStyle name="60% - Accent1 9" xfId="329"/>
    <cellStyle name="60% - Accent2 10" xfId="375"/>
    <cellStyle name="60% - Accent2 11" xfId="420"/>
    <cellStyle name="60% - Accent2 12" xfId="465"/>
    <cellStyle name="60% - Accent2 13" xfId="510"/>
    <cellStyle name="60% - Accent2 14" xfId="555"/>
    <cellStyle name="60% - Accent2 15" xfId="600"/>
    <cellStyle name="60% - Accent2 16" xfId="645"/>
    <cellStyle name="60% - Accent2 17" xfId="690"/>
    <cellStyle name="60% - Accent2 18" xfId="735"/>
    <cellStyle name="60% - Accent2 2" xfId="14"/>
    <cellStyle name="60% - Accent2 3" xfId="61"/>
    <cellStyle name="60% - Accent2 4" xfId="106"/>
    <cellStyle name="60% - Accent2 5" xfId="150"/>
    <cellStyle name="60% - Accent2 6" xfId="196"/>
    <cellStyle name="60% - Accent2 7" xfId="241"/>
    <cellStyle name="60% - Accent2 8" xfId="285"/>
    <cellStyle name="60% - Accent2 9" xfId="330"/>
    <cellStyle name="60% - Accent3 10" xfId="376"/>
    <cellStyle name="60% - Accent3 11" xfId="421"/>
    <cellStyle name="60% - Accent3 12" xfId="466"/>
    <cellStyle name="60% - Accent3 13" xfId="511"/>
    <cellStyle name="60% - Accent3 14" xfId="556"/>
    <cellStyle name="60% - Accent3 15" xfId="601"/>
    <cellStyle name="60% - Accent3 16" xfId="646"/>
    <cellStyle name="60% - Accent3 17" xfId="691"/>
    <cellStyle name="60% - Accent3 18" xfId="736"/>
    <cellStyle name="60% - Accent3 2" xfId="15"/>
    <cellStyle name="60% - Accent3 3" xfId="62"/>
    <cellStyle name="60% - Accent3 4" xfId="107"/>
    <cellStyle name="60% - Accent3 5" xfId="151"/>
    <cellStyle name="60% - Accent3 6" xfId="197"/>
    <cellStyle name="60% - Accent3 7" xfId="242"/>
    <cellStyle name="60% - Accent3 8" xfId="286"/>
    <cellStyle name="60% - Accent3 9" xfId="331"/>
    <cellStyle name="60% - Accent4 10" xfId="377"/>
    <cellStyle name="60% - Accent4 11" xfId="422"/>
    <cellStyle name="60% - Accent4 12" xfId="467"/>
    <cellStyle name="60% - Accent4 13" xfId="512"/>
    <cellStyle name="60% - Accent4 14" xfId="557"/>
    <cellStyle name="60% - Accent4 15" xfId="602"/>
    <cellStyle name="60% - Accent4 16" xfId="647"/>
    <cellStyle name="60% - Accent4 17" xfId="692"/>
    <cellStyle name="60% - Accent4 18" xfId="737"/>
    <cellStyle name="60% - Accent4 2" xfId="16"/>
    <cellStyle name="60% - Accent4 3" xfId="63"/>
    <cellStyle name="60% - Accent4 4" xfId="108"/>
    <cellStyle name="60% - Accent4 5" xfId="152"/>
    <cellStyle name="60% - Accent4 6" xfId="198"/>
    <cellStyle name="60% - Accent4 7" xfId="243"/>
    <cellStyle name="60% - Accent4 8" xfId="287"/>
    <cellStyle name="60% - Accent4 9" xfId="332"/>
    <cellStyle name="60% - Accent5 10" xfId="378"/>
    <cellStyle name="60% - Accent5 11" xfId="423"/>
    <cellStyle name="60% - Accent5 12" xfId="468"/>
    <cellStyle name="60% - Accent5 13" xfId="513"/>
    <cellStyle name="60% - Accent5 14" xfId="558"/>
    <cellStyle name="60% - Accent5 15" xfId="603"/>
    <cellStyle name="60% - Accent5 16" xfId="648"/>
    <cellStyle name="60% - Accent5 17" xfId="693"/>
    <cellStyle name="60% - Accent5 18" xfId="738"/>
    <cellStyle name="60% - Accent5 2" xfId="17"/>
    <cellStyle name="60% - Accent5 3" xfId="64"/>
    <cellStyle name="60% - Accent5 4" xfId="109"/>
    <cellStyle name="60% - Accent5 5" xfId="153"/>
    <cellStyle name="60% - Accent5 6" xfId="199"/>
    <cellStyle name="60% - Accent5 7" xfId="244"/>
    <cellStyle name="60% - Accent5 8" xfId="288"/>
    <cellStyle name="60% - Accent5 9" xfId="333"/>
    <cellStyle name="60% - Accent6 10" xfId="379"/>
    <cellStyle name="60% - Accent6 11" xfId="424"/>
    <cellStyle name="60% - Accent6 12" xfId="469"/>
    <cellStyle name="60% - Accent6 13" xfId="514"/>
    <cellStyle name="60% - Accent6 14" xfId="559"/>
    <cellStyle name="60% - Accent6 15" xfId="604"/>
    <cellStyle name="60% - Accent6 16" xfId="649"/>
    <cellStyle name="60% - Accent6 17" xfId="694"/>
    <cellStyle name="60% - Accent6 18" xfId="739"/>
    <cellStyle name="60% - Accent6 2" xfId="18"/>
    <cellStyle name="60% - Accent6 3" xfId="65"/>
    <cellStyle name="60% - Accent6 4" xfId="110"/>
    <cellStyle name="60% - Accent6 5" xfId="154"/>
    <cellStyle name="60% - Accent6 6" xfId="200"/>
    <cellStyle name="60% - Accent6 7" xfId="245"/>
    <cellStyle name="60% - Accent6 8" xfId="289"/>
    <cellStyle name="60% - Accent6 9" xfId="334"/>
    <cellStyle name="Accent1 10" xfId="380"/>
    <cellStyle name="Accent1 11" xfId="425"/>
    <cellStyle name="Accent1 12" xfId="470"/>
    <cellStyle name="Accent1 13" xfId="515"/>
    <cellStyle name="Accent1 14" xfId="560"/>
    <cellStyle name="Accent1 15" xfId="605"/>
    <cellStyle name="Accent1 16" xfId="650"/>
    <cellStyle name="Accent1 17" xfId="695"/>
    <cellStyle name="Accent1 18" xfId="740"/>
    <cellStyle name="Accent1 2" xfId="19"/>
    <cellStyle name="Accent1 3" xfId="66"/>
    <cellStyle name="Accent1 4" xfId="111"/>
    <cellStyle name="Accent1 5" xfId="155"/>
    <cellStyle name="Accent1 6" xfId="201"/>
    <cellStyle name="Accent1 7" xfId="246"/>
    <cellStyle name="Accent1 8" xfId="290"/>
    <cellStyle name="Accent1 9" xfId="335"/>
    <cellStyle name="Accent2 10" xfId="381"/>
    <cellStyle name="Accent2 11" xfId="426"/>
    <cellStyle name="Accent2 12" xfId="471"/>
    <cellStyle name="Accent2 13" xfId="516"/>
    <cellStyle name="Accent2 14" xfId="561"/>
    <cellStyle name="Accent2 15" xfId="606"/>
    <cellStyle name="Accent2 16" xfId="651"/>
    <cellStyle name="Accent2 17" xfId="696"/>
    <cellStyle name="Accent2 18" xfId="741"/>
    <cellStyle name="Accent2 2" xfId="20"/>
    <cellStyle name="Accent2 3" xfId="67"/>
    <cellStyle name="Accent2 4" xfId="112"/>
    <cellStyle name="Accent2 5" xfId="156"/>
    <cellStyle name="Accent2 6" xfId="202"/>
    <cellStyle name="Accent2 7" xfId="247"/>
    <cellStyle name="Accent2 8" xfId="291"/>
    <cellStyle name="Accent2 9" xfId="336"/>
    <cellStyle name="Accent3 10" xfId="382"/>
    <cellStyle name="Accent3 11" xfId="427"/>
    <cellStyle name="Accent3 12" xfId="472"/>
    <cellStyle name="Accent3 13" xfId="517"/>
    <cellStyle name="Accent3 14" xfId="562"/>
    <cellStyle name="Accent3 15" xfId="607"/>
    <cellStyle name="Accent3 16" xfId="652"/>
    <cellStyle name="Accent3 17" xfId="697"/>
    <cellStyle name="Accent3 18" xfId="742"/>
    <cellStyle name="Accent3 2" xfId="21"/>
    <cellStyle name="Accent3 3" xfId="68"/>
    <cellStyle name="Accent3 4" xfId="113"/>
    <cellStyle name="Accent3 5" xfId="157"/>
    <cellStyle name="Accent3 6" xfId="203"/>
    <cellStyle name="Accent3 7" xfId="248"/>
    <cellStyle name="Accent3 8" xfId="292"/>
    <cellStyle name="Accent3 9" xfId="337"/>
    <cellStyle name="Accent4 10" xfId="383"/>
    <cellStyle name="Accent4 11" xfId="428"/>
    <cellStyle name="Accent4 12" xfId="473"/>
    <cellStyle name="Accent4 13" xfId="518"/>
    <cellStyle name="Accent4 14" xfId="563"/>
    <cellStyle name="Accent4 15" xfId="608"/>
    <cellStyle name="Accent4 16" xfId="653"/>
    <cellStyle name="Accent4 17" xfId="698"/>
    <cellStyle name="Accent4 18" xfId="743"/>
    <cellStyle name="Accent4 2" xfId="22"/>
    <cellStyle name="Accent4 3" xfId="69"/>
    <cellStyle name="Accent4 4" xfId="114"/>
    <cellStyle name="Accent4 5" xfId="158"/>
    <cellStyle name="Accent4 6" xfId="204"/>
    <cellStyle name="Accent4 7" xfId="249"/>
    <cellStyle name="Accent4 8" xfId="293"/>
    <cellStyle name="Accent4 9" xfId="338"/>
    <cellStyle name="Accent5 10" xfId="384"/>
    <cellStyle name="Accent5 11" xfId="429"/>
    <cellStyle name="Accent5 12" xfId="474"/>
    <cellStyle name="Accent5 13" xfId="519"/>
    <cellStyle name="Accent5 14" xfId="564"/>
    <cellStyle name="Accent5 15" xfId="609"/>
    <cellStyle name="Accent5 16" xfId="654"/>
    <cellStyle name="Accent5 17" xfId="699"/>
    <cellStyle name="Accent5 18" xfId="744"/>
    <cellStyle name="Accent5 2" xfId="23"/>
    <cellStyle name="Accent5 3" xfId="70"/>
    <cellStyle name="Accent5 4" xfId="115"/>
    <cellStyle name="Accent5 5" xfId="159"/>
    <cellStyle name="Accent5 6" xfId="205"/>
    <cellStyle name="Accent5 7" xfId="250"/>
    <cellStyle name="Accent5 8" xfId="294"/>
    <cellStyle name="Accent5 9" xfId="339"/>
    <cellStyle name="Accent6 10" xfId="385"/>
    <cellStyle name="Accent6 11" xfId="430"/>
    <cellStyle name="Accent6 12" xfId="475"/>
    <cellStyle name="Accent6 13" xfId="520"/>
    <cellStyle name="Accent6 14" xfId="565"/>
    <cellStyle name="Accent6 15" xfId="610"/>
    <cellStyle name="Accent6 16" xfId="655"/>
    <cellStyle name="Accent6 17" xfId="700"/>
    <cellStyle name="Accent6 18" xfId="745"/>
    <cellStyle name="Accent6 2" xfId="24"/>
    <cellStyle name="Accent6 3" xfId="71"/>
    <cellStyle name="Accent6 4" xfId="116"/>
    <cellStyle name="Accent6 5" xfId="160"/>
    <cellStyle name="Accent6 6" xfId="206"/>
    <cellStyle name="Accent6 7" xfId="251"/>
    <cellStyle name="Accent6 8" xfId="295"/>
    <cellStyle name="Accent6 9" xfId="340"/>
    <cellStyle name="Bad 10" xfId="386"/>
    <cellStyle name="Bad 11" xfId="431"/>
    <cellStyle name="Bad 12" xfId="476"/>
    <cellStyle name="Bad 13" xfId="521"/>
    <cellStyle name="Bad 14" xfId="566"/>
    <cellStyle name="Bad 15" xfId="611"/>
    <cellStyle name="Bad 16" xfId="656"/>
    <cellStyle name="Bad 17" xfId="701"/>
    <cellStyle name="Bad 18" xfId="746"/>
    <cellStyle name="Bad 2" xfId="25"/>
    <cellStyle name="Bad 3" xfId="72"/>
    <cellStyle name="Bad 4" xfId="117"/>
    <cellStyle name="Bad 5" xfId="161"/>
    <cellStyle name="Bad 6" xfId="207"/>
    <cellStyle name="Bad 7" xfId="252"/>
    <cellStyle name="Bad 8" xfId="296"/>
    <cellStyle name="Bad 9" xfId="341"/>
    <cellStyle name="Calculation 10" xfId="387"/>
    <cellStyle name="Calculation 11" xfId="432"/>
    <cellStyle name="Calculation 12" xfId="477"/>
    <cellStyle name="Calculation 13" xfId="522"/>
    <cellStyle name="Calculation 14" xfId="567"/>
    <cellStyle name="Calculation 15" xfId="612"/>
    <cellStyle name="Calculation 16" xfId="657"/>
    <cellStyle name="Calculation 17" xfId="702"/>
    <cellStyle name="Calculation 18" xfId="747"/>
    <cellStyle name="Calculation 2" xfId="26"/>
    <cellStyle name="Calculation 3" xfId="73"/>
    <cellStyle name="Calculation 4" xfId="118"/>
    <cellStyle name="Calculation 5" xfId="162"/>
    <cellStyle name="Calculation 6" xfId="208"/>
    <cellStyle name="Calculation 7" xfId="253"/>
    <cellStyle name="Calculation 8" xfId="297"/>
    <cellStyle name="Calculation 9" xfId="342"/>
    <cellStyle name="Check Cell 10" xfId="388"/>
    <cellStyle name="Check Cell 11" xfId="433"/>
    <cellStyle name="Check Cell 12" xfId="478"/>
    <cellStyle name="Check Cell 13" xfId="523"/>
    <cellStyle name="Check Cell 14" xfId="568"/>
    <cellStyle name="Check Cell 15" xfId="613"/>
    <cellStyle name="Check Cell 16" xfId="658"/>
    <cellStyle name="Check Cell 17" xfId="703"/>
    <cellStyle name="Check Cell 18" xfId="748"/>
    <cellStyle name="Check Cell 2" xfId="27"/>
    <cellStyle name="Check Cell 3" xfId="74"/>
    <cellStyle name="Check Cell 4" xfId="119"/>
    <cellStyle name="Check Cell 5" xfId="163"/>
    <cellStyle name="Check Cell 6" xfId="209"/>
    <cellStyle name="Check Cell 7" xfId="254"/>
    <cellStyle name="Check Cell 8" xfId="298"/>
    <cellStyle name="Check Cell 9" xfId="343"/>
    <cellStyle name="Explanatory Text 10" xfId="389"/>
    <cellStyle name="Explanatory Text 11" xfId="434"/>
    <cellStyle name="Explanatory Text 12" xfId="479"/>
    <cellStyle name="Explanatory Text 13" xfId="524"/>
    <cellStyle name="Explanatory Text 14" xfId="569"/>
    <cellStyle name="Explanatory Text 15" xfId="614"/>
    <cellStyle name="Explanatory Text 16" xfId="659"/>
    <cellStyle name="Explanatory Text 17" xfId="704"/>
    <cellStyle name="Explanatory Text 18" xfId="749"/>
    <cellStyle name="Explanatory Text 2" xfId="28"/>
    <cellStyle name="Explanatory Text 3" xfId="75"/>
    <cellStyle name="Explanatory Text 4" xfId="120"/>
    <cellStyle name="Explanatory Text 5" xfId="164"/>
    <cellStyle name="Explanatory Text 6" xfId="210"/>
    <cellStyle name="Explanatory Text 7" xfId="255"/>
    <cellStyle name="Explanatory Text 8" xfId="299"/>
    <cellStyle name="Explanatory Text 9" xfId="344"/>
    <cellStyle name="Good 10" xfId="390"/>
    <cellStyle name="Good 11" xfId="435"/>
    <cellStyle name="Good 12" xfId="480"/>
    <cellStyle name="Good 13" xfId="525"/>
    <cellStyle name="Good 14" xfId="570"/>
    <cellStyle name="Good 15" xfId="615"/>
    <cellStyle name="Good 16" xfId="660"/>
    <cellStyle name="Good 17" xfId="705"/>
    <cellStyle name="Good 18" xfId="750"/>
    <cellStyle name="Good 2" xfId="29"/>
    <cellStyle name="Good 3" xfId="76"/>
    <cellStyle name="Good 4" xfId="121"/>
    <cellStyle name="Good 5" xfId="165"/>
    <cellStyle name="Good 6" xfId="211"/>
    <cellStyle name="Good 7" xfId="256"/>
    <cellStyle name="Good 8" xfId="300"/>
    <cellStyle name="Good 9" xfId="345"/>
    <cellStyle name="Heading 1 10" xfId="391"/>
    <cellStyle name="Heading 1 11" xfId="436"/>
    <cellStyle name="Heading 1 12" xfId="481"/>
    <cellStyle name="Heading 1 13" xfId="526"/>
    <cellStyle name="Heading 1 14" xfId="571"/>
    <cellStyle name="Heading 1 15" xfId="616"/>
    <cellStyle name="Heading 1 16" xfId="661"/>
    <cellStyle name="Heading 1 17" xfId="706"/>
    <cellStyle name="Heading 1 18" xfId="751"/>
    <cellStyle name="Heading 1 2" xfId="30"/>
    <cellStyle name="Heading 1 3" xfId="77"/>
    <cellStyle name="Heading 1 4" xfId="122"/>
    <cellStyle name="Heading 1 5" xfId="166"/>
    <cellStyle name="Heading 1 6" xfId="212"/>
    <cellStyle name="Heading 1 7" xfId="257"/>
    <cellStyle name="Heading 1 8" xfId="301"/>
    <cellStyle name="Heading 1 9" xfId="346"/>
    <cellStyle name="Heading 2 10" xfId="392"/>
    <cellStyle name="Heading 2 11" xfId="437"/>
    <cellStyle name="Heading 2 12" xfId="482"/>
    <cellStyle name="Heading 2 13" xfId="527"/>
    <cellStyle name="Heading 2 14" xfId="572"/>
    <cellStyle name="Heading 2 15" xfId="617"/>
    <cellStyle name="Heading 2 16" xfId="662"/>
    <cellStyle name="Heading 2 17" xfId="707"/>
    <cellStyle name="Heading 2 18" xfId="752"/>
    <cellStyle name="Heading 2 2" xfId="31"/>
    <cellStyle name="Heading 2 3" xfId="78"/>
    <cellStyle name="Heading 2 4" xfId="123"/>
    <cellStyle name="Heading 2 5" xfId="167"/>
    <cellStyle name="Heading 2 6" xfId="213"/>
    <cellStyle name="Heading 2 7" xfId="258"/>
    <cellStyle name="Heading 2 8" xfId="302"/>
    <cellStyle name="Heading 2 9" xfId="347"/>
    <cellStyle name="Heading 3 10" xfId="393"/>
    <cellStyle name="Heading 3 11" xfId="438"/>
    <cellStyle name="Heading 3 12" xfId="483"/>
    <cellStyle name="Heading 3 13" xfId="528"/>
    <cellStyle name="Heading 3 14" xfId="573"/>
    <cellStyle name="Heading 3 15" xfId="618"/>
    <cellStyle name="Heading 3 16" xfId="663"/>
    <cellStyle name="Heading 3 17" xfId="708"/>
    <cellStyle name="Heading 3 18" xfId="753"/>
    <cellStyle name="Heading 3 2" xfId="32"/>
    <cellStyle name="Heading 3 3" xfId="79"/>
    <cellStyle name="Heading 3 4" xfId="124"/>
    <cellStyle name="Heading 3 5" xfId="168"/>
    <cellStyle name="Heading 3 6" xfId="214"/>
    <cellStyle name="Heading 3 7" xfId="259"/>
    <cellStyle name="Heading 3 8" xfId="303"/>
    <cellStyle name="Heading 3 9" xfId="348"/>
    <cellStyle name="Heading 4 10" xfId="394"/>
    <cellStyle name="Heading 4 11" xfId="439"/>
    <cellStyle name="Heading 4 12" xfId="484"/>
    <cellStyle name="Heading 4 13" xfId="529"/>
    <cellStyle name="Heading 4 14" xfId="574"/>
    <cellStyle name="Heading 4 15" xfId="619"/>
    <cellStyle name="Heading 4 16" xfId="664"/>
    <cellStyle name="Heading 4 17" xfId="709"/>
    <cellStyle name="Heading 4 18" xfId="754"/>
    <cellStyle name="Heading 4 2" xfId="33"/>
    <cellStyle name="Heading 4 3" xfId="80"/>
    <cellStyle name="Heading 4 4" xfId="125"/>
    <cellStyle name="Heading 4 5" xfId="169"/>
    <cellStyle name="Heading 4 6" xfId="215"/>
    <cellStyle name="Heading 4 7" xfId="260"/>
    <cellStyle name="Heading 4 8" xfId="304"/>
    <cellStyle name="Heading 4 9" xfId="349"/>
    <cellStyle name="Input 10" xfId="395"/>
    <cellStyle name="Input 11" xfId="440"/>
    <cellStyle name="Input 12" xfId="485"/>
    <cellStyle name="Input 13" xfId="530"/>
    <cellStyle name="Input 14" xfId="575"/>
    <cellStyle name="Input 15" xfId="620"/>
    <cellStyle name="Input 16" xfId="665"/>
    <cellStyle name="Input 17" xfId="710"/>
    <cellStyle name="Input 18" xfId="755"/>
    <cellStyle name="Input 2" xfId="34"/>
    <cellStyle name="Input 3" xfId="81"/>
    <cellStyle name="Input 4" xfId="126"/>
    <cellStyle name="Input 5" xfId="170"/>
    <cellStyle name="Input 6" xfId="216"/>
    <cellStyle name="Input 7" xfId="261"/>
    <cellStyle name="Input 8" xfId="305"/>
    <cellStyle name="Input 9" xfId="350"/>
    <cellStyle name="Linked Cell 10" xfId="396"/>
    <cellStyle name="Linked Cell 11" xfId="441"/>
    <cellStyle name="Linked Cell 12" xfId="486"/>
    <cellStyle name="Linked Cell 13" xfId="531"/>
    <cellStyle name="Linked Cell 14" xfId="576"/>
    <cellStyle name="Linked Cell 15" xfId="621"/>
    <cellStyle name="Linked Cell 16" xfId="666"/>
    <cellStyle name="Linked Cell 17" xfId="711"/>
    <cellStyle name="Linked Cell 18" xfId="756"/>
    <cellStyle name="Linked Cell 2" xfId="35"/>
    <cellStyle name="Linked Cell 3" xfId="82"/>
    <cellStyle name="Linked Cell 4" xfId="127"/>
    <cellStyle name="Linked Cell 5" xfId="171"/>
    <cellStyle name="Linked Cell 6" xfId="217"/>
    <cellStyle name="Linked Cell 7" xfId="262"/>
    <cellStyle name="Linked Cell 8" xfId="306"/>
    <cellStyle name="Linked Cell 9" xfId="351"/>
    <cellStyle name="Neutral 10" xfId="397"/>
    <cellStyle name="Neutral 11" xfId="442"/>
    <cellStyle name="Neutral 12" xfId="487"/>
    <cellStyle name="Neutral 13" xfId="532"/>
    <cellStyle name="Neutral 14" xfId="577"/>
    <cellStyle name="Neutral 15" xfId="622"/>
    <cellStyle name="Neutral 16" xfId="667"/>
    <cellStyle name="Neutral 17" xfId="712"/>
    <cellStyle name="Neutral 18" xfId="757"/>
    <cellStyle name="Neutral 2" xfId="36"/>
    <cellStyle name="Neutral 3" xfId="83"/>
    <cellStyle name="Neutral 4" xfId="128"/>
    <cellStyle name="Neutral 5" xfId="172"/>
    <cellStyle name="Neutral 6" xfId="218"/>
    <cellStyle name="Neutral 7" xfId="263"/>
    <cellStyle name="Neutral 8" xfId="307"/>
    <cellStyle name="Neutral 9" xfId="352"/>
    <cellStyle name="Normal" xfId="0" builtinId="0"/>
    <cellStyle name="Normal 10" xfId="182"/>
    <cellStyle name="Normal 11" xfId="221"/>
    <cellStyle name="Normal 12" xfId="539"/>
    <cellStyle name="Normal 13" xfId="316"/>
    <cellStyle name="Normal 14" xfId="361"/>
    <cellStyle name="Normal 15" xfId="584"/>
    <cellStyle name="Normal 16" xfId="629"/>
    <cellStyle name="Normal 17" xfId="674"/>
    <cellStyle name="Normal 18" xfId="719"/>
    <cellStyle name="Normal 19" xfId="766"/>
    <cellStyle name="Normal 2" xfId="406"/>
    <cellStyle name="Normal 2 10" xfId="398"/>
    <cellStyle name="Normal 2 11" xfId="443"/>
    <cellStyle name="Normal 2 12" xfId="488"/>
    <cellStyle name="Normal 2 13" xfId="533"/>
    <cellStyle name="Normal 2 14" xfId="578"/>
    <cellStyle name="Normal 2 15" xfId="623"/>
    <cellStyle name="Normal 2 16" xfId="668"/>
    <cellStyle name="Normal 2 17" xfId="713"/>
    <cellStyle name="Normal 2 18" xfId="758"/>
    <cellStyle name="Normal 2 2" xfId="37"/>
    <cellStyle name="Normal 2 3" xfId="84"/>
    <cellStyle name="Normal 2 4" xfId="129"/>
    <cellStyle name="Normal 2 5" xfId="173"/>
    <cellStyle name="Normal 2 6" xfId="219"/>
    <cellStyle name="Normal 2 7" xfId="264"/>
    <cellStyle name="Normal 2 8" xfId="308"/>
    <cellStyle name="Normal 2 9" xfId="353"/>
    <cellStyle name="Normal 21" xfId="767"/>
    <cellStyle name="Normal 3" xfId="38"/>
    <cellStyle name="Normal 3 2" xfId="444"/>
    <cellStyle name="Normal 3 3" xfId="489"/>
    <cellStyle name="Normal 3 4" xfId="534"/>
    <cellStyle name="Normal 3 5" xfId="579"/>
    <cellStyle name="Normal 3 6" xfId="624"/>
    <cellStyle name="Normal 3 7" xfId="669"/>
    <cellStyle name="Normal 3 8" xfId="714"/>
    <cellStyle name="Normal 3 9" xfId="759"/>
    <cellStyle name="Normal 4" xfId="39"/>
    <cellStyle name="Normal 4 2" xfId="445"/>
    <cellStyle name="Normal 4 3" xfId="490"/>
    <cellStyle name="Normal 4 4" xfId="535"/>
    <cellStyle name="Normal 4 5" xfId="580"/>
    <cellStyle name="Normal 4 6" xfId="625"/>
    <cellStyle name="Normal 4 7" xfId="670"/>
    <cellStyle name="Normal 4 8" xfId="715"/>
    <cellStyle name="Normal 4 9" xfId="760"/>
    <cellStyle name="Normal 5" xfId="40"/>
    <cellStyle name="Normal 5 2" xfId="85"/>
    <cellStyle name="Normal 5 3" xfId="130"/>
    <cellStyle name="Normal 5 4" xfId="174"/>
    <cellStyle name="Normal 5 5" xfId="222"/>
    <cellStyle name="Normal 5 6" xfId="265"/>
    <cellStyle name="Normal 5 7" xfId="309"/>
    <cellStyle name="Normal 5 8" xfId="354"/>
    <cellStyle name="Normal 5 9" xfId="399"/>
    <cellStyle name="Normal 6" xfId="41"/>
    <cellStyle name="Normal 6 2" xfId="86"/>
    <cellStyle name="Normal 6 3" xfId="131"/>
    <cellStyle name="Normal 6 4" xfId="175"/>
    <cellStyle name="Normal 6 5" xfId="223"/>
    <cellStyle name="Normal 6 6" xfId="266"/>
    <cellStyle name="Normal 6 7" xfId="310"/>
    <cellStyle name="Normal 6 8" xfId="355"/>
    <cellStyle name="Normal 6 9" xfId="400"/>
    <cellStyle name="Normal 7" xfId="448"/>
    <cellStyle name="Normal 8" xfId="92"/>
    <cellStyle name="Normal 9" xfId="494"/>
    <cellStyle name="Normal_DS thi K35 HK2" xfId="42"/>
    <cellStyle name="Normal_K 18 4" xfId="176"/>
    <cellStyle name="Note 10" xfId="401"/>
    <cellStyle name="Note 11" xfId="449"/>
    <cellStyle name="Note 12" xfId="495"/>
    <cellStyle name="Note 13" xfId="540"/>
    <cellStyle name="Note 14" xfId="585"/>
    <cellStyle name="Note 15" xfId="630"/>
    <cellStyle name="Note 16" xfId="675"/>
    <cellStyle name="Note 17" xfId="720"/>
    <cellStyle name="Note 18" xfId="761"/>
    <cellStyle name="Note 2" xfId="43"/>
    <cellStyle name="Note 3" xfId="87"/>
    <cellStyle name="Note 4" xfId="132"/>
    <cellStyle name="Note 5" xfId="177"/>
    <cellStyle name="Note 6" xfId="224"/>
    <cellStyle name="Note 7" xfId="267"/>
    <cellStyle name="Note 8" xfId="311"/>
    <cellStyle name="Note 9" xfId="356"/>
    <cellStyle name="Output 10" xfId="402"/>
    <cellStyle name="Output 11" xfId="450"/>
    <cellStyle name="Output 12" xfId="496"/>
    <cellStyle name="Output 13" xfId="541"/>
    <cellStyle name="Output 14" xfId="586"/>
    <cellStyle name="Output 15" xfId="631"/>
    <cellStyle name="Output 16" xfId="676"/>
    <cellStyle name="Output 17" xfId="721"/>
    <cellStyle name="Output 18" xfId="762"/>
    <cellStyle name="Output 2" xfId="44"/>
    <cellStyle name="Output 3" xfId="88"/>
    <cellStyle name="Output 4" xfId="133"/>
    <cellStyle name="Output 5" xfId="178"/>
    <cellStyle name="Output 6" xfId="225"/>
    <cellStyle name="Output 7" xfId="268"/>
    <cellStyle name="Output 8" xfId="312"/>
    <cellStyle name="Output 9" xfId="357"/>
    <cellStyle name="Title 10" xfId="403"/>
    <cellStyle name="Title 11" xfId="451"/>
    <cellStyle name="Title 12" xfId="497"/>
    <cellStyle name="Title 13" xfId="542"/>
    <cellStyle name="Title 14" xfId="587"/>
    <cellStyle name="Title 15" xfId="632"/>
    <cellStyle name="Title 16" xfId="677"/>
    <cellStyle name="Title 17" xfId="722"/>
    <cellStyle name="Title 18" xfId="763"/>
    <cellStyle name="Title 2" xfId="45"/>
    <cellStyle name="Title 3" xfId="89"/>
    <cellStyle name="Title 4" xfId="134"/>
    <cellStyle name="Title 5" xfId="179"/>
    <cellStyle name="Title 6" xfId="226"/>
    <cellStyle name="Title 7" xfId="269"/>
    <cellStyle name="Title 8" xfId="313"/>
    <cellStyle name="Title 9" xfId="358"/>
    <cellStyle name="Total 10" xfId="404"/>
    <cellStyle name="Total 11" xfId="452"/>
    <cellStyle name="Total 12" xfId="498"/>
    <cellStyle name="Total 13" xfId="543"/>
    <cellStyle name="Total 14" xfId="588"/>
    <cellStyle name="Total 15" xfId="633"/>
    <cellStyle name="Total 16" xfId="678"/>
    <cellStyle name="Total 17" xfId="723"/>
    <cellStyle name="Total 18" xfId="764"/>
    <cellStyle name="Total 2" xfId="46"/>
    <cellStyle name="Total 3" xfId="90"/>
    <cellStyle name="Total 4" xfId="135"/>
    <cellStyle name="Total 5" xfId="180"/>
    <cellStyle name="Total 6" xfId="227"/>
    <cellStyle name="Total 7" xfId="270"/>
    <cellStyle name="Total 8" xfId="314"/>
    <cellStyle name="Total 9" xfId="359"/>
    <cellStyle name="Warning Text 10" xfId="405"/>
    <cellStyle name="Warning Text 11" xfId="453"/>
    <cellStyle name="Warning Text 12" xfId="499"/>
    <cellStyle name="Warning Text 13" xfId="544"/>
    <cellStyle name="Warning Text 14" xfId="589"/>
    <cellStyle name="Warning Text 15" xfId="634"/>
    <cellStyle name="Warning Text 16" xfId="679"/>
    <cellStyle name="Warning Text 17" xfId="724"/>
    <cellStyle name="Warning Text 18" xfId="765"/>
    <cellStyle name="Warning Text 2" xfId="47"/>
    <cellStyle name="Warning Text 3" xfId="91"/>
    <cellStyle name="Warning Text 4" xfId="136"/>
    <cellStyle name="Warning Text 5" xfId="181"/>
    <cellStyle name="Warning Text 6" xfId="228"/>
    <cellStyle name="Warning Text 7" xfId="271"/>
    <cellStyle name="Warning Text 8" xfId="315"/>
    <cellStyle name="Warning Text 9" xfId="3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7"/>
  <sheetViews>
    <sheetView tabSelected="1" topLeftCell="A61" workbookViewId="0">
      <selection activeCell="E165" sqref="E165"/>
    </sheetView>
  </sheetViews>
  <sheetFormatPr defaultRowHeight="15"/>
  <cols>
    <col min="1" max="1" width="7" customWidth="1"/>
    <col min="2" max="2" width="13.140625" customWidth="1"/>
    <col min="3" max="3" width="23" customWidth="1"/>
    <col min="4" max="4" width="15.7109375" customWidth="1"/>
    <col min="5" max="5" width="24" customWidth="1"/>
    <col min="6" max="6" width="13" customWidth="1"/>
    <col min="7" max="7" width="11.85546875" customWidth="1"/>
  </cols>
  <sheetData>
    <row r="1" spans="1:7" ht="15.75">
      <c r="A1" s="4" t="s">
        <v>0</v>
      </c>
      <c r="B1" s="5"/>
      <c r="C1" s="5"/>
      <c r="D1" s="36"/>
      <c r="E1" s="1" t="s">
        <v>1</v>
      </c>
      <c r="F1" s="1"/>
      <c r="G1" s="35"/>
    </row>
    <row r="2" spans="1:7" ht="15.75">
      <c r="A2" s="24" t="s">
        <v>2</v>
      </c>
      <c r="B2" s="5"/>
      <c r="C2" s="25"/>
      <c r="D2" s="37"/>
      <c r="E2" s="67" t="s">
        <v>3</v>
      </c>
      <c r="F2" s="67"/>
      <c r="G2" s="35"/>
    </row>
    <row r="3" spans="1:7" ht="15.75">
      <c r="A3" s="24"/>
      <c r="B3" s="5"/>
      <c r="C3" s="25"/>
      <c r="D3" s="37"/>
      <c r="E3" s="26"/>
      <c r="F3" s="27"/>
      <c r="G3" s="21"/>
    </row>
    <row r="4" spans="1:7" ht="15.75">
      <c r="A4" s="28"/>
      <c r="B4" s="29"/>
      <c r="C4" s="25"/>
      <c r="D4" s="36" t="s">
        <v>4</v>
      </c>
      <c r="E4" s="28"/>
      <c r="F4" s="3" t="s">
        <v>5</v>
      </c>
      <c r="G4" s="2"/>
    </row>
    <row r="5" spans="1:7" ht="15.75">
      <c r="A5" s="28"/>
      <c r="B5" s="25"/>
      <c r="C5" s="25"/>
      <c r="D5" s="36" t="s">
        <v>6</v>
      </c>
      <c r="E5" s="4"/>
      <c r="F5" s="3" t="s">
        <v>7</v>
      </c>
      <c r="G5" s="23" t="s">
        <v>8</v>
      </c>
    </row>
    <row r="6" spans="1:7" ht="15.75">
      <c r="A6" s="28"/>
      <c r="B6" s="5"/>
      <c r="C6" s="25"/>
      <c r="D6" s="36" t="s">
        <v>9</v>
      </c>
      <c r="E6" s="21"/>
      <c r="F6" s="28"/>
      <c r="G6" s="26"/>
    </row>
    <row r="7" spans="1:7" ht="15.75">
      <c r="A7" s="28"/>
      <c r="B7" s="5"/>
      <c r="C7" s="25"/>
      <c r="D7" s="37"/>
      <c r="E7" s="21"/>
      <c r="F7" s="28"/>
      <c r="G7" s="3"/>
    </row>
    <row r="8" spans="1:7" ht="19.5" customHeight="1">
      <c r="A8" s="11" t="s">
        <v>10</v>
      </c>
      <c r="B8" s="12" t="s">
        <v>11</v>
      </c>
      <c r="C8" s="11" t="s">
        <v>12</v>
      </c>
      <c r="D8" s="33" t="s">
        <v>13</v>
      </c>
      <c r="E8" s="13" t="s">
        <v>14</v>
      </c>
      <c r="F8" s="11" t="s">
        <v>15</v>
      </c>
      <c r="G8" s="19" t="s">
        <v>16</v>
      </c>
    </row>
    <row r="9" spans="1:7" ht="19.5" customHeight="1">
      <c r="A9" s="14"/>
      <c r="B9" s="15"/>
      <c r="C9" s="14"/>
      <c r="D9" s="68" t="s">
        <v>17</v>
      </c>
      <c r="E9" s="16" t="s">
        <v>18</v>
      </c>
      <c r="F9" s="15"/>
      <c r="G9" s="20" t="s">
        <v>19</v>
      </c>
    </row>
    <row r="10" spans="1:7" ht="19.5" customHeight="1">
      <c r="A10" s="17">
        <v>1</v>
      </c>
      <c r="B10" s="59">
        <v>16042135</v>
      </c>
      <c r="C10" s="39" t="s">
        <v>20</v>
      </c>
      <c r="D10" s="59" t="s">
        <v>21</v>
      </c>
      <c r="E10" s="39" t="s">
        <v>22</v>
      </c>
      <c r="F10" s="18"/>
      <c r="G10" s="18"/>
    </row>
    <row r="11" spans="1:7" ht="19.5" customHeight="1">
      <c r="A11" s="17">
        <v>2</v>
      </c>
      <c r="B11" s="59">
        <v>15041791</v>
      </c>
      <c r="C11" s="39" t="s">
        <v>23</v>
      </c>
      <c r="D11" s="59" t="s">
        <v>24</v>
      </c>
      <c r="E11" s="39" t="s">
        <v>25</v>
      </c>
      <c r="F11" s="18"/>
      <c r="G11" s="18"/>
    </row>
    <row r="12" spans="1:7" ht="19.5" customHeight="1">
      <c r="A12" s="17">
        <v>3</v>
      </c>
      <c r="B12" s="59">
        <v>16041634</v>
      </c>
      <c r="C12" s="39" t="s">
        <v>26</v>
      </c>
      <c r="D12" s="66">
        <v>35801</v>
      </c>
      <c r="E12" s="39" t="s">
        <v>27</v>
      </c>
      <c r="F12" s="18"/>
      <c r="G12" s="18"/>
    </row>
    <row r="13" spans="1:7" ht="19.5" customHeight="1">
      <c r="A13" s="17">
        <v>4</v>
      </c>
      <c r="B13" s="59">
        <v>15040191</v>
      </c>
      <c r="C13" s="39" t="s">
        <v>28</v>
      </c>
      <c r="D13" s="59" t="s">
        <v>29</v>
      </c>
      <c r="E13" s="41" t="s">
        <v>30</v>
      </c>
      <c r="F13" s="18"/>
      <c r="G13" s="18"/>
    </row>
    <row r="14" spans="1:7" ht="19.5" customHeight="1">
      <c r="A14" s="17">
        <v>5</v>
      </c>
      <c r="B14" s="59">
        <v>16041175</v>
      </c>
      <c r="C14" s="39" t="s">
        <v>31</v>
      </c>
      <c r="D14" s="59" t="s">
        <v>32</v>
      </c>
      <c r="E14" s="39" t="s">
        <v>33</v>
      </c>
      <c r="F14" s="18"/>
      <c r="G14" s="18"/>
    </row>
    <row r="15" spans="1:7" ht="19.5" customHeight="1">
      <c r="A15" s="17">
        <v>6</v>
      </c>
      <c r="B15" s="59">
        <v>17040636</v>
      </c>
      <c r="C15" s="39" t="s">
        <v>34</v>
      </c>
      <c r="D15" s="66">
        <v>36317</v>
      </c>
      <c r="E15" s="39" t="s">
        <v>35</v>
      </c>
      <c r="F15" s="18"/>
      <c r="G15" s="18"/>
    </row>
    <row r="16" spans="1:7" ht="19.5" customHeight="1">
      <c r="A16" s="17">
        <v>7</v>
      </c>
      <c r="B16" s="59">
        <v>16042753</v>
      </c>
      <c r="C16" s="39" t="s">
        <v>36</v>
      </c>
      <c r="D16" s="59" t="s">
        <v>37</v>
      </c>
      <c r="E16" s="39" t="s">
        <v>38</v>
      </c>
      <c r="F16" s="18"/>
      <c r="G16" s="18"/>
    </row>
    <row r="17" spans="1:7" ht="19.5" customHeight="1">
      <c r="A17" s="17">
        <v>8</v>
      </c>
      <c r="B17" s="59">
        <v>16040587</v>
      </c>
      <c r="C17" s="39" t="s">
        <v>39</v>
      </c>
      <c r="D17" s="66">
        <v>36075</v>
      </c>
      <c r="E17" s="39" t="s">
        <v>40</v>
      </c>
      <c r="F17" s="18"/>
      <c r="G17" s="18"/>
    </row>
    <row r="18" spans="1:7" ht="19.5" customHeight="1">
      <c r="A18" s="17">
        <v>9</v>
      </c>
      <c r="B18" s="59">
        <v>16042817</v>
      </c>
      <c r="C18" s="39" t="s">
        <v>41</v>
      </c>
      <c r="D18" s="59" t="s">
        <v>42</v>
      </c>
      <c r="E18" s="39" t="s">
        <v>43</v>
      </c>
      <c r="F18" s="18"/>
      <c r="G18" s="18"/>
    </row>
    <row r="19" spans="1:7" ht="19.5" customHeight="1">
      <c r="A19" s="17">
        <v>10</v>
      </c>
      <c r="B19" s="59">
        <v>16042415</v>
      </c>
      <c r="C19" s="39" t="s">
        <v>44</v>
      </c>
      <c r="D19" s="66">
        <v>34984</v>
      </c>
      <c r="E19" s="39" t="s">
        <v>45</v>
      </c>
      <c r="F19" s="18"/>
      <c r="G19" s="18"/>
    </row>
    <row r="20" spans="1:7" ht="19.5" customHeight="1">
      <c r="A20" s="17">
        <v>11</v>
      </c>
      <c r="B20" s="59">
        <v>16042263</v>
      </c>
      <c r="C20" s="39" t="s">
        <v>46</v>
      </c>
      <c r="D20" s="66">
        <v>35837</v>
      </c>
      <c r="E20" s="39" t="s">
        <v>47</v>
      </c>
      <c r="F20" s="18"/>
      <c r="G20" s="18"/>
    </row>
    <row r="21" spans="1:7" ht="19.5" customHeight="1">
      <c r="A21" s="17">
        <v>12</v>
      </c>
      <c r="B21" s="59">
        <v>16041256</v>
      </c>
      <c r="C21" s="39" t="s">
        <v>48</v>
      </c>
      <c r="D21" s="59" t="s">
        <v>49</v>
      </c>
      <c r="E21" s="39" t="s">
        <v>50</v>
      </c>
      <c r="F21" s="18"/>
      <c r="G21" s="18"/>
    </row>
    <row r="22" spans="1:7" ht="19.5" customHeight="1">
      <c r="A22" s="17">
        <v>13</v>
      </c>
      <c r="B22" s="59">
        <v>16042438</v>
      </c>
      <c r="C22" s="39" t="s">
        <v>51</v>
      </c>
      <c r="D22" s="66">
        <v>35920</v>
      </c>
      <c r="E22" s="39" t="s">
        <v>52</v>
      </c>
      <c r="F22" s="18"/>
      <c r="G22" s="18"/>
    </row>
    <row r="23" spans="1:7" ht="19.5" customHeight="1">
      <c r="A23" s="17">
        <v>14</v>
      </c>
      <c r="B23" s="59">
        <v>16040305</v>
      </c>
      <c r="C23" s="39" t="s">
        <v>53</v>
      </c>
      <c r="D23" s="59" t="s">
        <v>54</v>
      </c>
      <c r="E23" s="39" t="s">
        <v>55</v>
      </c>
      <c r="F23" s="18"/>
      <c r="G23" s="18"/>
    </row>
    <row r="24" spans="1:7" ht="19.5" customHeight="1">
      <c r="A24" s="17">
        <v>15</v>
      </c>
      <c r="B24" s="59">
        <v>16040330</v>
      </c>
      <c r="C24" s="39" t="s">
        <v>56</v>
      </c>
      <c r="D24" s="66">
        <v>36100</v>
      </c>
      <c r="E24" s="39" t="s">
        <v>57</v>
      </c>
      <c r="F24" s="18"/>
      <c r="G24" s="18"/>
    </row>
    <row r="25" spans="1:7" ht="19.5" customHeight="1">
      <c r="A25" s="17">
        <v>16</v>
      </c>
      <c r="B25" s="59">
        <v>16042162</v>
      </c>
      <c r="C25" s="39" t="s">
        <v>58</v>
      </c>
      <c r="D25" s="59" t="s">
        <v>59</v>
      </c>
      <c r="E25" s="39" t="s">
        <v>22</v>
      </c>
      <c r="F25" s="18"/>
      <c r="G25" s="18"/>
    </row>
    <row r="26" spans="1:7" ht="19.5" customHeight="1">
      <c r="A26" s="17">
        <v>17</v>
      </c>
      <c r="B26" s="59">
        <v>17041398</v>
      </c>
      <c r="C26" s="39" t="s">
        <v>60</v>
      </c>
      <c r="D26" s="59" t="s">
        <v>61</v>
      </c>
      <c r="E26" s="39" t="s">
        <v>62</v>
      </c>
      <c r="F26" s="18"/>
      <c r="G26" s="18"/>
    </row>
    <row r="27" spans="1:7" ht="19.5" customHeight="1">
      <c r="A27" s="17">
        <v>18</v>
      </c>
      <c r="B27" s="59">
        <v>16040369</v>
      </c>
      <c r="C27" s="39" t="s">
        <v>63</v>
      </c>
      <c r="D27" s="59" t="s">
        <v>64</v>
      </c>
      <c r="E27" s="39" t="s">
        <v>65</v>
      </c>
      <c r="F27" s="18"/>
      <c r="G27" s="18"/>
    </row>
    <row r="28" spans="1:7" ht="19.5" customHeight="1">
      <c r="A28" s="17">
        <v>19</v>
      </c>
      <c r="B28" s="60">
        <v>16042781</v>
      </c>
      <c r="C28" s="39" t="s">
        <v>66</v>
      </c>
      <c r="D28" s="59" t="s">
        <v>67</v>
      </c>
      <c r="E28" s="40" t="s">
        <v>68</v>
      </c>
      <c r="F28" s="18"/>
      <c r="G28" s="18"/>
    </row>
    <row r="29" spans="1:7" ht="19.5" customHeight="1">
      <c r="A29" s="17">
        <v>20</v>
      </c>
      <c r="B29" s="60">
        <v>16042312</v>
      </c>
      <c r="C29" s="39" t="s">
        <v>69</v>
      </c>
      <c r="D29" s="59" t="s">
        <v>70</v>
      </c>
      <c r="E29" s="40" t="s">
        <v>71</v>
      </c>
      <c r="F29" s="18"/>
      <c r="G29" s="18"/>
    </row>
    <row r="30" spans="1:7" ht="15.75">
      <c r="A30" s="31"/>
      <c r="B30" s="2"/>
      <c r="C30" s="2"/>
      <c r="D30" s="2"/>
      <c r="E30" s="2"/>
      <c r="F30" s="2"/>
      <c r="G30" s="2"/>
    </row>
    <row r="31" spans="1:7" ht="15.75">
      <c r="A31" s="7" t="s">
        <v>72</v>
      </c>
      <c r="B31" s="7"/>
      <c r="C31" s="8"/>
      <c r="D31" s="38"/>
      <c r="E31" s="7"/>
      <c r="F31" s="7"/>
      <c r="G31" s="7"/>
    </row>
    <row r="32" spans="1:7" ht="15.75">
      <c r="A32" s="7" t="s">
        <v>73</v>
      </c>
      <c r="B32" s="7"/>
      <c r="C32" s="8"/>
      <c r="D32" s="38"/>
      <c r="E32" s="9"/>
      <c r="F32" s="9" t="s">
        <v>74</v>
      </c>
      <c r="G32" s="7"/>
    </row>
    <row r="33" spans="1:7" ht="15.75">
      <c r="A33" s="7" t="s">
        <v>75</v>
      </c>
      <c r="B33" s="9"/>
      <c r="C33" s="8"/>
      <c r="D33" s="38"/>
      <c r="E33" s="9"/>
      <c r="F33" s="9" t="s">
        <v>76</v>
      </c>
      <c r="G33" s="7"/>
    </row>
    <row r="34" spans="1:7" ht="15.75">
      <c r="A34" s="8"/>
      <c r="B34" s="7"/>
      <c r="C34" s="8"/>
      <c r="D34" s="38"/>
      <c r="E34" s="10" t="s">
        <v>77</v>
      </c>
      <c r="F34" s="7"/>
      <c r="G34" s="7"/>
    </row>
    <row r="35" spans="1:7" ht="15.75">
      <c r="A35" s="8"/>
      <c r="B35" s="32" t="s">
        <v>78</v>
      </c>
      <c r="C35" s="8"/>
      <c r="D35" s="38"/>
      <c r="E35" s="6"/>
      <c r="F35" s="32" t="s">
        <v>79</v>
      </c>
      <c r="G35" s="6"/>
    </row>
    <row r="36" spans="1:7" ht="15.75">
      <c r="A36" s="31"/>
      <c r="B36" s="2"/>
      <c r="C36" s="2"/>
      <c r="D36" s="2"/>
      <c r="E36" s="2"/>
      <c r="F36" s="2"/>
      <c r="G36" s="2"/>
    </row>
    <row r="37" spans="1:7" ht="15.75">
      <c r="A37" s="31"/>
      <c r="B37" s="2"/>
      <c r="C37" s="2"/>
      <c r="D37" s="2"/>
      <c r="E37" s="2"/>
      <c r="F37" s="2"/>
      <c r="G37" s="2"/>
    </row>
    <row r="38" spans="1:7" ht="15.75">
      <c r="A38" s="31"/>
      <c r="B38" s="2"/>
      <c r="C38" s="2"/>
      <c r="D38" s="2"/>
      <c r="E38" s="2"/>
      <c r="F38" s="2"/>
      <c r="G38" s="2"/>
    </row>
    <row r="39" spans="1:7" ht="15.75">
      <c r="A39" s="31"/>
      <c r="B39" s="2"/>
      <c r="C39" s="2"/>
      <c r="D39" s="2"/>
      <c r="E39" s="2"/>
      <c r="F39" s="2"/>
      <c r="G39" s="2"/>
    </row>
    <row r="40" spans="1:7" ht="15.75">
      <c r="A40" s="31"/>
      <c r="B40" s="2"/>
      <c r="C40" s="2"/>
      <c r="D40" s="2"/>
      <c r="E40" s="2"/>
      <c r="F40" s="2"/>
      <c r="G40" s="2"/>
    </row>
    <row r="41" spans="1:7" ht="15.75">
      <c r="A41" s="4" t="s">
        <v>0</v>
      </c>
      <c r="B41" s="5"/>
      <c r="C41" s="5"/>
      <c r="D41" s="36"/>
      <c r="E41" s="21"/>
      <c r="F41" s="22" t="s">
        <v>1</v>
      </c>
      <c r="G41" s="21"/>
    </row>
    <row r="42" spans="1:7" ht="15.75">
      <c r="A42" s="24" t="s">
        <v>2</v>
      </c>
      <c r="B42" s="5"/>
      <c r="C42" s="25"/>
      <c r="D42" s="37"/>
      <c r="E42" s="26"/>
      <c r="F42" s="27" t="s">
        <v>3</v>
      </c>
      <c r="G42" s="21"/>
    </row>
    <row r="43" spans="1:7" ht="15.75">
      <c r="A43" s="24"/>
      <c r="B43" s="5"/>
      <c r="C43" s="25"/>
      <c r="D43" s="37"/>
      <c r="E43" s="26"/>
      <c r="F43" s="27"/>
      <c r="G43" s="21"/>
    </row>
    <row r="44" spans="1:7" ht="15.75">
      <c r="A44" s="28"/>
      <c r="B44" s="29"/>
      <c r="C44" s="25"/>
      <c r="D44" s="36" t="s">
        <v>4</v>
      </c>
      <c r="E44" s="28"/>
      <c r="F44" s="30"/>
      <c r="G44" s="3" t="s">
        <v>5</v>
      </c>
    </row>
    <row r="45" spans="1:7" ht="15.75">
      <c r="A45" s="28"/>
      <c r="B45" s="25"/>
      <c r="C45" s="25"/>
      <c r="D45" s="36" t="s">
        <v>6</v>
      </c>
      <c r="E45" s="4"/>
      <c r="F45" s="21"/>
      <c r="G45" s="3" t="s">
        <v>80</v>
      </c>
    </row>
    <row r="46" spans="1:7" ht="15.75">
      <c r="A46" s="28"/>
      <c r="B46" s="5"/>
      <c r="C46" s="25"/>
      <c r="D46" s="36" t="s">
        <v>9</v>
      </c>
      <c r="E46" s="21"/>
      <c r="F46" s="28"/>
      <c r="G46" s="26"/>
    </row>
    <row r="47" spans="1:7" ht="15.75">
      <c r="A47" s="31"/>
      <c r="B47" s="2"/>
      <c r="C47" s="2"/>
      <c r="D47" s="2"/>
      <c r="E47" s="2"/>
      <c r="F47" s="2"/>
      <c r="G47" s="2"/>
    </row>
    <row r="48" spans="1:7" ht="15.75">
      <c r="A48" s="31"/>
      <c r="B48" s="2"/>
      <c r="C48" s="2"/>
      <c r="D48" s="2"/>
      <c r="E48" s="2"/>
      <c r="F48" s="2"/>
      <c r="G48" s="2"/>
    </row>
    <row r="49" spans="1:7" ht="19.5" customHeight="1">
      <c r="A49" s="11" t="s">
        <v>10</v>
      </c>
      <c r="B49" s="12" t="s">
        <v>11</v>
      </c>
      <c r="C49" s="11" t="s">
        <v>12</v>
      </c>
      <c r="D49" s="33" t="s">
        <v>13</v>
      </c>
      <c r="E49" s="13" t="s">
        <v>14</v>
      </c>
      <c r="F49" s="11" t="s">
        <v>15</v>
      </c>
      <c r="G49" s="11" t="s">
        <v>16</v>
      </c>
    </row>
    <row r="50" spans="1:7" ht="19.5" customHeight="1">
      <c r="A50" s="14"/>
      <c r="B50" s="15"/>
      <c r="C50" s="14"/>
      <c r="D50" s="68" t="s">
        <v>17</v>
      </c>
      <c r="E50" s="16" t="s">
        <v>18</v>
      </c>
      <c r="F50" s="15"/>
      <c r="G50" s="15" t="s">
        <v>19</v>
      </c>
    </row>
    <row r="51" spans="1:7" ht="19.5" customHeight="1">
      <c r="A51" s="17">
        <v>1</v>
      </c>
      <c r="B51" s="62">
        <v>16042369</v>
      </c>
      <c r="C51" s="45" t="s">
        <v>81</v>
      </c>
      <c r="D51" s="64" t="s">
        <v>82</v>
      </c>
      <c r="E51" s="45" t="s">
        <v>83</v>
      </c>
      <c r="F51" s="18"/>
      <c r="G51" s="18"/>
    </row>
    <row r="52" spans="1:7" ht="19.5" customHeight="1">
      <c r="A52" s="17">
        <v>2</v>
      </c>
      <c r="B52" s="62">
        <v>16040700</v>
      </c>
      <c r="C52" s="45" t="s">
        <v>84</v>
      </c>
      <c r="D52" s="64">
        <v>36103</v>
      </c>
      <c r="E52" s="45" t="s">
        <v>85</v>
      </c>
      <c r="F52" s="18"/>
      <c r="G52" s="18"/>
    </row>
    <row r="53" spans="1:7" ht="19.5" customHeight="1">
      <c r="A53" s="17">
        <v>3</v>
      </c>
      <c r="B53" s="62">
        <v>16042599</v>
      </c>
      <c r="C53" s="45" t="s">
        <v>86</v>
      </c>
      <c r="D53" s="62" t="s">
        <v>87</v>
      </c>
      <c r="E53" s="45" t="s">
        <v>88</v>
      </c>
      <c r="F53" s="18"/>
      <c r="G53" s="18"/>
    </row>
    <row r="54" spans="1:7" ht="19.5" customHeight="1">
      <c r="A54" s="17">
        <v>4</v>
      </c>
      <c r="B54" s="63">
        <v>16040027</v>
      </c>
      <c r="C54" s="46" t="s">
        <v>89</v>
      </c>
      <c r="D54" s="65">
        <v>35796</v>
      </c>
      <c r="E54" s="46" t="s">
        <v>65</v>
      </c>
      <c r="F54" s="18"/>
      <c r="G54" s="18"/>
    </row>
    <row r="55" spans="1:7" ht="19.5" customHeight="1">
      <c r="A55" s="17">
        <v>5</v>
      </c>
      <c r="B55" s="63">
        <v>16041334</v>
      </c>
      <c r="C55" s="46" t="s">
        <v>90</v>
      </c>
      <c r="D55" s="65">
        <v>35981</v>
      </c>
      <c r="E55" s="46" t="s">
        <v>91</v>
      </c>
      <c r="F55" s="18"/>
      <c r="G55" s="18"/>
    </row>
    <row r="56" spans="1:7" ht="19.5" customHeight="1">
      <c r="A56" s="17">
        <v>6</v>
      </c>
      <c r="B56" s="43">
        <v>15040047</v>
      </c>
      <c r="C56" s="43" t="s">
        <v>92</v>
      </c>
      <c r="D56" s="61">
        <v>35500</v>
      </c>
      <c r="E56" s="44" t="s">
        <v>93</v>
      </c>
      <c r="F56" s="18"/>
      <c r="G56" s="18"/>
    </row>
    <row r="57" spans="1:7" ht="19.5" customHeight="1">
      <c r="A57" s="17">
        <v>7</v>
      </c>
      <c r="B57" s="43">
        <v>15044212</v>
      </c>
      <c r="C57" s="43" t="s">
        <v>94</v>
      </c>
      <c r="D57" s="61">
        <v>35562</v>
      </c>
      <c r="E57" s="44" t="s">
        <v>95</v>
      </c>
      <c r="F57" s="18"/>
      <c r="G57" s="18"/>
    </row>
    <row r="58" spans="1:7" ht="19.5" customHeight="1">
      <c r="A58" s="17">
        <v>8</v>
      </c>
      <c r="B58" s="43">
        <v>16042261</v>
      </c>
      <c r="C58" s="43" t="s">
        <v>96</v>
      </c>
      <c r="D58" s="43" t="s">
        <v>97</v>
      </c>
      <c r="E58" s="44" t="s">
        <v>98</v>
      </c>
      <c r="F58" s="18"/>
      <c r="G58" s="18"/>
    </row>
    <row r="59" spans="1:7" ht="19.5" customHeight="1">
      <c r="A59" s="17">
        <v>9</v>
      </c>
      <c r="B59" s="43">
        <v>16042370</v>
      </c>
      <c r="C59" s="43" t="s">
        <v>99</v>
      </c>
      <c r="D59" s="43" t="s">
        <v>100</v>
      </c>
      <c r="E59" s="44" t="s">
        <v>101</v>
      </c>
      <c r="F59" s="18"/>
      <c r="G59" s="18"/>
    </row>
    <row r="60" spans="1:7" ht="19.5" customHeight="1">
      <c r="A60" s="17">
        <v>10</v>
      </c>
      <c r="B60" s="43">
        <v>16042249</v>
      </c>
      <c r="C60" s="43" t="s">
        <v>102</v>
      </c>
      <c r="D60" s="43" t="s">
        <v>103</v>
      </c>
      <c r="E60" s="44" t="s">
        <v>104</v>
      </c>
      <c r="F60" s="18"/>
      <c r="G60" s="18"/>
    </row>
    <row r="61" spans="1:7" ht="19.5" customHeight="1">
      <c r="A61" s="17">
        <v>11</v>
      </c>
      <c r="B61" s="43">
        <v>16040125</v>
      </c>
      <c r="C61" s="43" t="s">
        <v>105</v>
      </c>
      <c r="D61" s="61">
        <v>35957</v>
      </c>
      <c r="E61" s="44" t="s">
        <v>104</v>
      </c>
      <c r="F61" s="18"/>
      <c r="G61" s="18"/>
    </row>
    <row r="62" spans="1:7" ht="19.5" customHeight="1">
      <c r="A62" s="17">
        <v>12</v>
      </c>
      <c r="B62" s="43">
        <v>15044448</v>
      </c>
      <c r="C62" s="43" t="s">
        <v>106</v>
      </c>
      <c r="D62" s="61">
        <v>35558</v>
      </c>
      <c r="E62" s="44" t="s">
        <v>107</v>
      </c>
      <c r="F62" s="18"/>
      <c r="G62" s="18"/>
    </row>
    <row r="63" spans="1:7" ht="19.5" customHeight="1">
      <c r="A63" s="17">
        <v>13</v>
      </c>
      <c r="B63" s="43">
        <v>16042845</v>
      </c>
      <c r="C63" s="43" t="s">
        <v>108</v>
      </c>
      <c r="D63" s="43" t="s">
        <v>109</v>
      </c>
      <c r="E63" s="44" t="s">
        <v>110</v>
      </c>
      <c r="F63" s="18"/>
      <c r="G63" s="18"/>
    </row>
    <row r="64" spans="1:7" ht="19.5" customHeight="1">
      <c r="A64" s="17">
        <v>14</v>
      </c>
      <c r="B64" s="43">
        <v>16042873</v>
      </c>
      <c r="C64" s="43" t="s">
        <v>111</v>
      </c>
      <c r="D64" s="43" t="s">
        <v>112</v>
      </c>
      <c r="E64" s="44" t="s">
        <v>113</v>
      </c>
      <c r="F64" s="18"/>
      <c r="G64" s="18"/>
    </row>
    <row r="65" spans="1:7" ht="19.5" customHeight="1">
      <c r="A65" s="17">
        <v>15</v>
      </c>
      <c r="B65" s="43">
        <v>13040309</v>
      </c>
      <c r="C65" s="43" t="s">
        <v>114</v>
      </c>
      <c r="D65" s="61" t="s">
        <v>115</v>
      </c>
      <c r="E65" s="44" t="s">
        <v>116</v>
      </c>
      <c r="F65" s="18"/>
      <c r="G65" s="18"/>
    </row>
    <row r="66" spans="1:7" ht="19.5" customHeight="1">
      <c r="A66" s="17">
        <v>16</v>
      </c>
      <c r="B66" s="43">
        <v>15041991</v>
      </c>
      <c r="C66" s="43" t="s">
        <v>117</v>
      </c>
      <c r="D66" s="61" t="s">
        <v>118</v>
      </c>
      <c r="E66" s="44" t="s">
        <v>95</v>
      </c>
      <c r="F66" s="18"/>
      <c r="G66" s="18"/>
    </row>
    <row r="67" spans="1:7" ht="19.5" customHeight="1">
      <c r="A67" s="17">
        <v>17</v>
      </c>
      <c r="B67" s="43">
        <v>15040421</v>
      </c>
      <c r="C67" s="43" t="s">
        <v>119</v>
      </c>
      <c r="D67" s="61" t="s">
        <v>120</v>
      </c>
      <c r="E67" s="44" t="s">
        <v>95</v>
      </c>
      <c r="F67" s="18"/>
      <c r="G67" s="18"/>
    </row>
    <row r="68" spans="1:7" ht="19.5" customHeight="1">
      <c r="A68" s="17">
        <v>18</v>
      </c>
      <c r="B68" s="43">
        <v>15044253</v>
      </c>
      <c r="C68" s="43" t="s">
        <v>121</v>
      </c>
      <c r="D68" s="61" t="s">
        <v>122</v>
      </c>
      <c r="E68" s="44" t="s">
        <v>95</v>
      </c>
      <c r="F68" s="18"/>
      <c r="G68" s="18"/>
    </row>
    <row r="69" spans="1:7" ht="19.5" customHeight="1">
      <c r="A69" s="17">
        <v>19</v>
      </c>
      <c r="B69" s="43">
        <v>16042822</v>
      </c>
      <c r="C69" s="43" t="s">
        <v>123</v>
      </c>
      <c r="D69" s="61" t="s">
        <v>124</v>
      </c>
      <c r="E69" s="44" t="s">
        <v>110</v>
      </c>
      <c r="F69" s="18"/>
      <c r="G69" s="18"/>
    </row>
    <row r="70" spans="1:7" ht="19.5" customHeight="1">
      <c r="A70" s="17">
        <v>20</v>
      </c>
      <c r="B70" s="43">
        <v>14040085</v>
      </c>
      <c r="C70" s="43" t="s">
        <v>125</v>
      </c>
      <c r="D70" s="61" t="s">
        <v>126</v>
      </c>
      <c r="E70" s="44" t="s">
        <v>127</v>
      </c>
      <c r="F70" s="18"/>
      <c r="G70" s="18"/>
    </row>
    <row r="71" spans="1:7" ht="15.75">
      <c r="A71" s="31"/>
      <c r="B71" s="2"/>
      <c r="C71" s="2"/>
      <c r="D71" s="2"/>
      <c r="E71" s="2"/>
      <c r="F71" s="2"/>
      <c r="G71" s="2"/>
    </row>
    <row r="72" spans="1:7" ht="15.75">
      <c r="A72" s="7" t="s">
        <v>128</v>
      </c>
      <c r="B72" s="7"/>
      <c r="C72" s="8"/>
      <c r="D72" s="38"/>
      <c r="E72" s="7"/>
      <c r="F72" s="7"/>
      <c r="G72" s="7"/>
    </row>
    <row r="73" spans="1:7" ht="15.75">
      <c r="A73" s="7" t="s">
        <v>73</v>
      </c>
      <c r="B73" s="7"/>
      <c r="C73" s="8"/>
      <c r="D73" s="38"/>
      <c r="E73" s="9"/>
      <c r="F73" s="9" t="s">
        <v>74</v>
      </c>
      <c r="G73" s="7"/>
    </row>
    <row r="74" spans="1:7" ht="15.75">
      <c r="A74" s="7" t="s">
        <v>75</v>
      </c>
      <c r="B74" s="9"/>
      <c r="C74" s="8"/>
      <c r="D74" s="38"/>
      <c r="E74" s="9"/>
      <c r="F74" s="9" t="s">
        <v>76</v>
      </c>
      <c r="G74" s="7"/>
    </row>
    <row r="75" spans="1:7" ht="15.75">
      <c r="A75" s="8"/>
      <c r="B75" s="7"/>
      <c r="C75" s="8"/>
      <c r="D75" s="38"/>
      <c r="E75" s="10" t="s">
        <v>77</v>
      </c>
      <c r="F75" s="7"/>
      <c r="G75" s="7"/>
    </row>
    <row r="76" spans="1:7" ht="15.75">
      <c r="A76" s="8"/>
      <c r="B76" s="32" t="s">
        <v>78</v>
      </c>
      <c r="C76" s="8"/>
      <c r="D76" s="38"/>
      <c r="E76" s="6"/>
      <c r="F76" s="32" t="s">
        <v>79</v>
      </c>
      <c r="G76" s="6"/>
    </row>
    <row r="77" spans="1:7" ht="15.75">
      <c r="A77" s="31"/>
      <c r="B77" s="2"/>
      <c r="C77" s="2"/>
      <c r="D77" s="2"/>
      <c r="E77" s="2"/>
      <c r="F77" s="2"/>
      <c r="G77" s="2"/>
    </row>
    <row r="78" spans="1:7" ht="15.75">
      <c r="A78" s="31"/>
      <c r="B78" s="2"/>
      <c r="C78" s="2"/>
      <c r="D78" s="2"/>
      <c r="E78" s="2"/>
      <c r="F78" s="2"/>
      <c r="G78" s="2"/>
    </row>
    <row r="79" spans="1:7" ht="15.75">
      <c r="A79" s="31"/>
      <c r="B79" s="2"/>
      <c r="C79" s="2"/>
      <c r="D79" s="2"/>
      <c r="E79" s="2"/>
      <c r="F79" s="2"/>
      <c r="G79" s="2"/>
    </row>
    <row r="80" spans="1:7" ht="15.75">
      <c r="A80" s="31"/>
      <c r="B80" s="2"/>
      <c r="C80" s="2"/>
      <c r="D80" s="2"/>
      <c r="E80" s="2"/>
      <c r="F80" s="2"/>
      <c r="G80" s="2"/>
    </row>
    <row r="81" spans="1:7" ht="15.75">
      <c r="A81" s="31"/>
      <c r="B81" s="2"/>
      <c r="C81" s="2"/>
      <c r="D81" s="2"/>
      <c r="E81" s="2"/>
      <c r="F81" s="2"/>
      <c r="G81" s="2"/>
    </row>
    <row r="82" spans="1:7" ht="15.75">
      <c r="A82" s="31"/>
      <c r="B82" s="2"/>
      <c r="C82" s="2"/>
      <c r="D82" s="2"/>
      <c r="E82" s="2"/>
      <c r="F82" s="2"/>
      <c r="G82" s="2"/>
    </row>
    <row r="83" spans="1:7" ht="15.75">
      <c r="A83" s="4" t="s">
        <v>0</v>
      </c>
      <c r="B83" s="5"/>
      <c r="C83" s="5"/>
      <c r="D83" s="36"/>
      <c r="E83" s="21"/>
      <c r="F83" s="22" t="s">
        <v>1</v>
      </c>
      <c r="G83" s="21"/>
    </row>
    <row r="84" spans="1:7" ht="15.75">
      <c r="A84" s="24" t="s">
        <v>2</v>
      </c>
      <c r="B84" s="5"/>
      <c r="C84" s="25"/>
      <c r="D84" s="37"/>
      <c r="E84" s="26"/>
      <c r="F84" s="27" t="s">
        <v>3</v>
      </c>
      <c r="G84" s="21"/>
    </row>
    <row r="85" spans="1:7" ht="15.75">
      <c r="A85" s="24"/>
      <c r="B85" s="5"/>
      <c r="C85" s="25"/>
      <c r="D85" s="37"/>
      <c r="E85" s="26"/>
      <c r="F85" s="27"/>
      <c r="G85" s="21"/>
    </row>
    <row r="86" spans="1:7" ht="15.75">
      <c r="A86" s="28"/>
      <c r="B86" s="29"/>
      <c r="C86" s="25"/>
      <c r="D86" s="36" t="s">
        <v>4</v>
      </c>
      <c r="E86" s="28"/>
      <c r="F86" s="30"/>
      <c r="G86" s="3" t="s">
        <v>5</v>
      </c>
    </row>
    <row r="87" spans="1:7" ht="15.75">
      <c r="A87" s="28"/>
      <c r="B87" s="25"/>
      <c r="C87" s="25"/>
      <c r="D87" s="36" t="s">
        <v>6</v>
      </c>
      <c r="E87" s="4"/>
      <c r="F87" s="21"/>
      <c r="G87" s="3" t="s">
        <v>129</v>
      </c>
    </row>
    <row r="88" spans="1:7" ht="15.75">
      <c r="A88" s="28"/>
      <c r="B88" s="5"/>
      <c r="C88" s="25"/>
      <c r="D88" s="36" t="s">
        <v>9</v>
      </c>
      <c r="E88" s="21"/>
      <c r="F88" s="28"/>
      <c r="G88" s="26"/>
    </row>
    <row r="89" spans="1:7" ht="15.75">
      <c r="A89" s="31"/>
      <c r="B89" s="2"/>
      <c r="C89" s="2"/>
      <c r="D89" s="2"/>
      <c r="E89" s="2"/>
      <c r="F89" s="2"/>
      <c r="G89" s="2"/>
    </row>
    <row r="90" spans="1:7" ht="19.5" customHeight="1">
      <c r="A90" s="11" t="s">
        <v>10</v>
      </c>
      <c r="B90" s="12" t="s">
        <v>11</v>
      </c>
      <c r="C90" s="11" t="s">
        <v>12</v>
      </c>
      <c r="D90" s="33" t="s">
        <v>13</v>
      </c>
      <c r="E90" s="13" t="s">
        <v>14</v>
      </c>
      <c r="F90" s="11" t="s">
        <v>15</v>
      </c>
      <c r="G90" s="11" t="s">
        <v>16</v>
      </c>
    </row>
    <row r="91" spans="1:7" ht="19.5" customHeight="1">
      <c r="A91" s="14"/>
      <c r="B91" s="15"/>
      <c r="C91" s="14"/>
      <c r="D91" s="34" t="s">
        <v>17</v>
      </c>
      <c r="E91" s="16" t="s">
        <v>18</v>
      </c>
      <c r="F91" s="15"/>
      <c r="G91" s="15" t="s">
        <v>19</v>
      </c>
    </row>
    <row r="92" spans="1:7" ht="19.5" customHeight="1">
      <c r="A92" s="17">
        <v>1</v>
      </c>
      <c r="B92" s="43">
        <v>15044557</v>
      </c>
      <c r="C92" s="43" t="s">
        <v>130</v>
      </c>
      <c r="D92" s="61" t="s">
        <v>131</v>
      </c>
      <c r="E92" s="47" t="s">
        <v>132</v>
      </c>
      <c r="F92" s="18"/>
      <c r="G92" s="18"/>
    </row>
    <row r="93" spans="1:7" ht="19.5" customHeight="1">
      <c r="A93" s="17">
        <v>2</v>
      </c>
      <c r="B93" s="43">
        <v>16040611</v>
      </c>
      <c r="C93" s="43" t="s">
        <v>133</v>
      </c>
      <c r="D93" s="61" t="s">
        <v>134</v>
      </c>
      <c r="E93" s="47" t="s">
        <v>135</v>
      </c>
      <c r="F93" s="18"/>
      <c r="G93" s="18"/>
    </row>
    <row r="94" spans="1:7" ht="19.5" customHeight="1">
      <c r="A94" s="17">
        <v>3</v>
      </c>
      <c r="B94" s="48">
        <v>16042812</v>
      </c>
      <c r="C94" s="49" t="s">
        <v>136</v>
      </c>
      <c r="D94" s="50">
        <v>36140</v>
      </c>
      <c r="E94" s="49" t="s">
        <v>137</v>
      </c>
      <c r="F94" s="18"/>
      <c r="G94" s="18"/>
    </row>
    <row r="95" spans="1:7" ht="19.5" customHeight="1">
      <c r="A95" s="17">
        <v>4</v>
      </c>
      <c r="B95" s="51">
        <v>16040027</v>
      </c>
      <c r="C95" s="52" t="s">
        <v>89</v>
      </c>
      <c r="D95" s="53">
        <v>35796</v>
      </c>
      <c r="E95" s="52" t="s">
        <v>65</v>
      </c>
      <c r="F95" s="18"/>
      <c r="G95" s="18"/>
    </row>
    <row r="96" spans="1:7" ht="19.5" customHeight="1">
      <c r="A96" s="17">
        <v>5</v>
      </c>
      <c r="B96" s="54">
        <v>17040455</v>
      </c>
      <c r="C96" s="55" t="s">
        <v>138</v>
      </c>
      <c r="D96" s="54" t="s">
        <v>139</v>
      </c>
      <c r="E96" s="55" t="s">
        <v>140</v>
      </c>
      <c r="F96" s="18"/>
      <c r="G96" s="18"/>
    </row>
    <row r="97" spans="1:7" ht="19.5" customHeight="1">
      <c r="A97" s="17">
        <v>6</v>
      </c>
      <c r="B97" s="54">
        <v>16042144</v>
      </c>
      <c r="C97" s="55" t="s">
        <v>141</v>
      </c>
      <c r="D97" s="54" t="s">
        <v>142</v>
      </c>
      <c r="E97" s="55" t="s">
        <v>143</v>
      </c>
      <c r="F97" s="18"/>
      <c r="G97" s="18"/>
    </row>
    <row r="98" spans="1:7" ht="19.5" customHeight="1">
      <c r="A98" s="17">
        <v>7</v>
      </c>
      <c r="B98" s="54">
        <v>17040131</v>
      </c>
      <c r="C98" s="55" t="s">
        <v>144</v>
      </c>
      <c r="D98" s="56">
        <v>36319</v>
      </c>
      <c r="E98" s="55" t="s">
        <v>145</v>
      </c>
      <c r="F98" s="18"/>
      <c r="G98" s="18"/>
    </row>
    <row r="99" spans="1:7" ht="19.5" customHeight="1">
      <c r="A99" s="17">
        <v>8</v>
      </c>
      <c r="B99" s="54">
        <v>16042279</v>
      </c>
      <c r="C99" s="55" t="s">
        <v>146</v>
      </c>
      <c r="D99" s="54" t="s">
        <v>147</v>
      </c>
      <c r="E99" s="55" t="s">
        <v>148</v>
      </c>
      <c r="F99" s="18"/>
      <c r="G99" s="18"/>
    </row>
    <row r="100" spans="1:7" ht="19.5" customHeight="1">
      <c r="A100" s="17">
        <v>9</v>
      </c>
      <c r="B100" s="54">
        <v>16041013</v>
      </c>
      <c r="C100" s="55" t="s">
        <v>149</v>
      </c>
      <c r="D100" s="56">
        <v>36070</v>
      </c>
      <c r="E100" s="55" t="s">
        <v>150</v>
      </c>
      <c r="F100" s="18"/>
      <c r="G100" s="18"/>
    </row>
    <row r="101" spans="1:7" ht="19.5" customHeight="1">
      <c r="A101" s="17">
        <v>10</v>
      </c>
      <c r="B101" s="54">
        <v>16040601</v>
      </c>
      <c r="C101" s="55" t="s">
        <v>151</v>
      </c>
      <c r="D101" s="54" t="s">
        <v>152</v>
      </c>
      <c r="E101" s="55" t="s">
        <v>153</v>
      </c>
      <c r="F101" s="18"/>
      <c r="G101" s="18"/>
    </row>
    <row r="102" spans="1:7" ht="19.5" customHeight="1">
      <c r="A102" s="17">
        <v>11</v>
      </c>
      <c r="B102" s="54">
        <v>15044908</v>
      </c>
      <c r="C102" s="55" t="s">
        <v>154</v>
      </c>
      <c r="D102" s="54" t="s">
        <v>87</v>
      </c>
      <c r="E102" s="55" t="s">
        <v>155</v>
      </c>
      <c r="F102" s="18"/>
      <c r="G102" s="18"/>
    </row>
    <row r="103" spans="1:7" ht="19.5" customHeight="1">
      <c r="A103" s="17">
        <v>12</v>
      </c>
      <c r="B103" s="54">
        <v>16042333</v>
      </c>
      <c r="C103" s="55" t="s">
        <v>156</v>
      </c>
      <c r="D103" s="56">
        <v>36111</v>
      </c>
      <c r="E103" s="55" t="s">
        <v>148</v>
      </c>
      <c r="F103" s="18"/>
      <c r="G103" s="18"/>
    </row>
    <row r="104" spans="1:7" ht="19.5" customHeight="1">
      <c r="A104" s="17">
        <v>13</v>
      </c>
      <c r="B104" s="54">
        <v>16042210</v>
      </c>
      <c r="C104" s="55" t="s">
        <v>157</v>
      </c>
      <c r="D104" s="54" t="s">
        <v>97</v>
      </c>
      <c r="E104" s="55" t="s">
        <v>22</v>
      </c>
      <c r="F104" s="18"/>
      <c r="G104" s="18"/>
    </row>
    <row r="105" spans="1:7" ht="19.5" customHeight="1">
      <c r="A105" s="17">
        <v>14</v>
      </c>
      <c r="B105" s="54">
        <v>16042232</v>
      </c>
      <c r="C105" s="55" t="s">
        <v>158</v>
      </c>
      <c r="D105" s="56">
        <v>36105</v>
      </c>
      <c r="E105" s="55" t="s">
        <v>159</v>
      </c>
      <c r="F105" s="18"/>
      <c r="G105" s="18"/>
    </row>
    <row r="106" spans="1:7" ht="19.5" customHeight="1">
      <c r="A106" s="17">
        <v>15</v>
      </c>
      <c r="B106" s="54">
        <v>17040457</v>
      </c>
      <c r="C106" s="55" t="s">
        <v>160</v>
      </c>
      <c r="D106" s="54" t="s">
        <v>161</v>
      </c>
      <c r="E106" s="55" t="s">
        <v>162</v>
      </c>
      <c r="F106" s="18"/>
      <c r="G106" s="18"/>
    </row>
    <row r="107" spans="1:7" ht="19.5" customHeight="1">
      <c r="A107" s="17">
        <v>16</v>
      </c>
      <c r="B107" s="51">
        <v>16041334</v>
      </c>
      <c r="C107" s="52" t="s">
        <v>90</v>
      </c>
      <c r="D107" s="53">
        <v>35981</v>
      </c>
      <c r="E107" s="52" t="s">
        <v>91</v>
      </c>
      <c r="F107" s="18"/>
      <c r="G107" s="18"/>
    </row>
    <row r="108" spans="1:7" ht="19.5" customHeight="1">
      <c r="A108" s="17">
        <v>17</v>
      </c>
      <c r="B108" s="54">
        <v>16042229</v>
      </c>
      <c r="C108" s="55" t="s">
        <v>163</v>
      </c>
      <c r="D108" s="54" t="s">
        <v>164</v>
      </c>
      <c r="E108" s="55" t="s">
        <v>22</v>
      </c>
      <c r="F108" s="18"/>
      <c r="G108" s="18"/>
    </row>
    <row r="109" spans="1:7" ht="19.5" customHeight="1">
      <c r="A109" s="17">
        <v>18</v>
      </c>
      <c r="B109" s="54">
        <v>16042713</v>
      </c>
      <c r="C109" s="55" t="s">
        <v>165</v>
      </c>
      <c r="D109" s="54" t="s">
        <v>166</v>
      </c>
      <c r="E109" s="55" t="s">
        <v>38</v>
      </c>
      <c r="F109" s="18"/>
      <c r="G109" s="18"/>
    </row>
    <row r="110" spans="1:7" ht="19.5" customHeight="1">
      <c r="A110" s="17">
        <v>19</v>
      </c>
      <c r="B110" s="57">
        <v>16041430</v>
      </c>
      <c r="C110" s="55" t="s">
        <v>167</v>
      </c>
      <c r="D110" s="56">
        <v>36073</v>
      </c>
      <c r="E110" s="58" t="s">
        <v>168</v>
      </c>
      <c r="F110" s="18"/>
      <c r="G110" s="18"/>
    </row>
    <row r="111" spans="1:7" ht="19.5" customHeight="1">
      <c r="A111" s="17">
        <v>20</v>
      </c>
      <c r="B111" s="57">
        <v>16040258</v>
      </c>
      <c r="C111" s="55" t="s">
        <v>169</v>
      </c>
      <c r="D111" s="54" t="s">
        <v>170</v>
      </c>
      <c r="E111" s="58" t="s">
        <v>171</v>
      </c>
      <c r="F111" s="18"/>
      <c r="G111" s="18"/>
    </row>
    <row r="112" spans="1:7" ht="15.75">
      <c r="A112" s="31"/>
      <c r="B112" s="2"/>
      <c r="C112" s="2"/>
      <c r="D112" s="2"/>
      <c r="E112" s="2"/>
      <c r="F112" s="2"/>
      <c r="G112" s="2"/>
    </row>
    <row r="113" spans="1:7" ht="15.75">
      <c r="A113" s="7" t="s">
        <v>172</v>
      </c>
      <c r="B113" s="7"/>
      <c r="C113" s="8"/>
      <c r="D113" s="38"/>
      <c r="E113" s="7"/>
      <c r="F113" s="7"/>
      <c r="G113" s="7"/>
    </row>
    <row r="114" spans="1:7" ht="15.75">
      <c r="A114" s="7" t="s">
        <v>73</v>
      </c>
      <c r="B114" s="7"/>
      <c r="C114" s="8"/>
      <c r="D114" s="38"/>
      <c r="E114" s="9"/>
      <c r="F114" s="9" t="s">
        <v>74</v>
      </c>
      <c r="G114" s="7"/>
    </row>
    <row r="115" spans="1:7" ht="15.75">
      <c r="A115" s="7" t="s">
        <v>75</v>
      </c>
      <c r="B115" s="9"/>
      <c r="C115" s="8"/>
      <c r="D115" s="38"/>
      <c r="E115" s="9"/>
      <c r="F115" s="9" t="s">
        <v>76</v>
      </c>
      <c r="G115" s="7"/>
    </row>
    <row r="116" spans="1:7" ht="15.75">
      <c r="A116" s="8"/>
      <c r="B116" s="7"/>
      <c r="C116" s="8"/>
      <c r="D116" s="38"/>
      <c r="E116" s="10" t="s">
        <v>77</v>
      </c>
      <c r="F116" s="7"/>
      <c r="G116" s="7"/>
    </row>
    <row r="117" spans="1:7" ht="15.75">
      <c r="A117" s="8"/>
      <c r="B117" s="32" t="s">
        <v>78</v>
      </c>
      <c r="C117" s="8"/>
      <c r="D117" s="38"/>
      <c r="E117" s="6"/>
      <c r="F117" s="32" t="s">
        <v>79</v>
      </c>
      <c r="G117" s="6"/>
    </row>
    <row r="118" spans="1:7" ht="15.75">
      <c r="A118" s="31"/>
      <c r="B118" s="2"/>
      <c r="C118" s="2"/>
      <c r="D118" s="2"/>
      <c r="E118" s="2"/>
      <c r="F118" s="2"/>
      <c r="G118" s="2"/>
    </row>
    <row r="119" spans="1:7" ht="15.75">
      <c r="A119" s="31"/>
      <c r="B119" s="2"/>
      <c r="C119" s="2"/>
      <c r="D119" s="2"/>
      <c r="E119" s="2"/>
      <c r="F119" s="2"/>
      <c r="G119" s="2"/>
    </row>
    <row r="120" spans="1:7" ht="15.75">
      <c r="A120" s="31"/>
      <c r="B120" s="2"/>
      <c r="C120" s="2"/>
      <c r="D120" s="2"/>
      <c r="E120" s="2"/>
      <c r="F120" s="2"/>
      <c r="G120" s="2"/>
    </row>
    <row r="121" spans="1:7" ht="15.75">
      <c r="A121" s="31"/>
      <c r="B121" s="2"/>
      <c r="C121" s="2"/>
      <c r="D121" s="2"/>
      <c r="E121" s="2"/>
      <c r="F121" s="2"/>
      <c r="G121" s="2"/>
    </row>
    <row r="122" spans="1:7" ht="15.75">
      <c r="A122" s="4" t="s">
        <v>0</v>
      </c>
      <c r="B122" s="5"/>
      <c r="C122" s="5"/>
      <c r="D122" s="36"/>
      <c r="E122" s="21"/>
      <c r="F122" s="22" t="s">
        <v>1</v>
      </c>
      <c r="G122" s="21"/>
    </row>
    <row r="123" spans="1:7" ht="15.75">
      <c r="A123" s="24" t="s">
        <v>2</v>
      </c>
      <c r="B123" s="5"/>
      <c r="C123" s="25"/>
      <c r="D123" s="37"/>
      <c r="E123" s="26"/>
      <c r="F123" s="27" t="s">
        <v>3</v>
      </c>
      <c r="G123" s="21"/>
    </row>
    <row r="124" spans="1:7" ht="15.75">
      <c r="A124" s="24"/>
      <c r="B124" s="5"/>
      <c r="C124" s="25"/>
      <c r="D124" s="37"/>
      <c r="E124" s="26"/>
      <c r="F124" s="27"/>
      <c r="G124" s="21"/>
    </row>
    <row r="125" spans="1:7" ht="15.75">
      <c r="A125" s="28"/>
      <c r="B125" s="29"/>
      <c r="C125" s="25"/>
      <c r="D125" s="36" t="s">
        <v>4</v>
      </c>
      <c r="E125" s="28"/>
      <c r="F125" s="30"/>
      <c r="G125" s="3" t="s">
        <v>5</v>
      </c>
    </row>
    <row r="126" spans="1:7" ht="15.75">
      <c r="A126" s="28"/>
      <c r="B126" s="25"/>
      <c r="C126" s="25"/>
      <c r="D126" s="36" t="s">
        <v>6</v>
      </c>
      <c r="E126" s="4"/>
      <c r="F126" s="21"/>
      <c r="G126" s="3" t="s">
        <v>173</v>
      </c>
    </row>
    <row r="127" spans="1:7" ht="15.75">
      <c r="A127" s="28"/>
      <c r="B127" s="5"/>
      <c r="C127" s="25"/>
      <c r="D127" s="36" t="s">
        <v>9</v>
      </c>
      <c r="E127" s="21"/>
      <c r="F127" s="28"/>
      <c r="G127" s="26"/>
    </row>
    <row r="128" spans="1:7" ht="15.75">
      <c r="A128" s="31"/>
      <c r="B128" s="2"/>
      <c r="C128" s="2"/>
      <c r="D128" s="2"/>
      <c r="E128" s="2"/>
      <c r="F128" s="2"/>
      <c r="G128" s="2"/>
    </row>
    <row r="129" spans="1:7" ht="19.5" customHeight="1">
      <c r="A129" s="11" t="s">
        <v>10</v>
      </c>
      <c r="B129" s="12" t="s">
        <v>11</v>
      </c>
      <c r="C129" s="11" t="s">
        <v>12</v>
      </c>
      <c r="D129" s="33" t="s">
        <v>13</v>
      </c>
      <c r="E129" s="13" t="s">
        <v>14</v>
      </c>
      <c r="F129" s="11" t="s">
        <v>15</v>
      </c>
      <c r="G129" s="11" t="s">
        <v>16</v>
      </c>
    </row>
    <row r="130" spans="1:7" ht="19.5" customHeight="1">
      <c r="A130" s="14"/>
      <c r="B130" s="15"/>
      <c r="C130" s="14"/>
      <c r="D130" s="68" t="s">
        <v>17</v>
      </c>
      <c r="E130" s="16" t="s">
        <v>18</v>
      </c>
      <c r="F130" s="15"/>
      <c r="G130" s="15" t="s">
        <v>19</v>
      </c>
    </row>
    <row r="131" spans="1:7" ht="19.5" customHeight="1">
      <c r="A131" s="17">
        <v>1</v>
      </c>
      <c r="B131" s="54">
        <v>16041434</v>
      </c>
      <c r="C131" s="55" t="s">
        <v>174</v>
      </c>
      <c r="D131" s="54" t="s">
        <v>175</v>
      </c>
      <c r="E131" s="55" t="s">
        <v>168</v>
      </c>
      <c r="F131" s="18"/>
      <c r="G131" s="18"/>
    </row>
    <row r="132" spans="1:7" ht="19.5" customHeight="1">
      <c r="A132" s="17">
        <v>2</v>
      </c>
      <c r="B132" s="54">
        <v>16040299</v>
      </c>
      <c r="C132" s="55" t="s">
        <v>176</v>
      </c>
      <c r="D132" s="54" t="s">
        <v>177</v>
      </c>
      <c r="E132" s="55" t="s">
        <v>65</v>
      </c>
      <c r="F132" s="18"/>
      <c r="G132" s="18"/>
    </row>
    <row r="133" spans="1:7" ht="19.5" customHeight="1">
      <c r="A133" s="17">
        <v>3</v>
      </c>
      <c r="B133" s="54">
        <v>16042695</v>
      </c>
      <c r="C133" s="55" t="s">
        <v>178</v>
      </c>
      <c r="D133" s="54" t="s">
        <v>109</v>
      </c>
      <c r="E133" s="55" t="s">
        <v>179</v>
      </c>
      <c r="F133" s="18"/>
      <c r="G133" s="18"/>
    </row>
    <row r="134" spans="1:7" ht="19.5" customHeight="1">
      <c r="A134" s="17">
        <v>4</v>
      </c>
      <c r="B134" s="54">
        <v>17040551</v>
      </c>
      <c r="C134" s="55" t="s">
        <v>180</v>
      </c>
      <c r="D134" s="54" t="s">
        <v>181</v>
      </c>
      <c r="E134" s="55" t="s">
        <v>182</v>
      </c>
      <c r="F134" s="18"/>
      <c r="G134" s="18"/>
    </row>
    <row r="135" spans="1:7" ht="19.5" customHeight="1">
      <c r="A135" s="17">
        <v>5</v>
      </c>
      <c r="B135" s="54">
        <v>16041221</v>
      </c>
      <c r="C135" s="55" t="s">
        <v>183</v>
      </c>
      <c r="D135" s="54" t="s">
        <v>70</v>
      </c>
      <c r="E135" s="55" t="s">
        <v>50</v>
      </c>
      <c r="F135" s="18"/>
      <c r="G135" s="18"/>
    </row>
    <row r="136" spans="1:7" ht="19.5" customHeight="1">
      <c r="A136" s="17">
        <v>6</v>
      </c>
      <c r="B136" s="54">
        <v>16041890</v>
      </c>
      <c r="C136" s="55" t="s">
        <v>184</v>
      </c>
      <c r="D136" s="56">
        <v>36045</v>
      </c>
      <c r="E136" s="55" t="s">
        <v>185</v>
      </c>
      <c r="F136" s="18"/>
      <c r="G136" s="18"/>
    </row>
    <row r="137" spans="1:7" ht="19.5" customHeight="1">
      <c r="A137" s="17">
        <v>7</v>
      </c>
      <c r="B137" s="42">
        <v>16042264</v>
      </c>
      <c r="C137" s="43" t="s">
        <v>186</v>
      </c>
      <c r="D137" s="61">
        <v>35647</v>
      </c>
      <c r="E137" s="44" t="s">
        <v>187</v>
      </c>
      <c r="F137" s="18"/>
      <c r="G137" s="18"/>
    </row>
    <row r="138" spans="1:7" ht="19.5" customHeight="1">
      <c r="A138" s="17">
        <v>8</v>
      </c>
      <c r="B138" s="42">
        <v>16040141</v>
      </c>
      <c r="C138" s="43" t="s">
        <v>188</v>
      </c>
      <c r="D138" s="43" t="s">
        <v>189</v>
      </c>
      <c r="E138" s="44" t="s">
        <v>190</v>
      </c>
      <c r="F138" s="18"/>
      <c r="G138" s="18"/>
    </row>
    <row r="139" spans="1:7" ht="19.5" customHeight="1">
      <c r="A139" s="17">
        <v>9</v>
      </c>
      <c r="B139" s="42">
        <v>16040625</v>
      </c>
      <c r="C139" s="43" t="s">
        <v>191</v>
      </c>
      <c r="D139" s="43" t="s">
        <v>192</v>
      </c>
      <c r="E139" s="44" t="s">
        <v>193</v>
      </c>
      <c r="F139" s="18"/>
      <c r="G139" s="18"/>
    </row>
    <row r="140" spans="1:7" ht="19.5" customHeight="1">
      <c r="A140" s="17">
        <v>10</v>
      </c>
      <c r="B140" s="42">
        <v>16040677</v>
      </c>
      <c r="C140" s="43" t="s">
        <v>194</v>
      </c>
      <c r="D140" s="43" t="s">
        <v>49</v>
      </c>
      <c r="E140" s="44" t="s">
        <v>193</v>
      </c>
      <c r="F140" s="18"/>
      <c r="G140" s="18"/>
    </row>
    <row r="141" spans="1:7" ht="19.5" customHeight="1">
      <c r="A141" s="17">
        <v>11</v>
      </c>
      <c r="B141" s="42">
        <v>16040486</v>
      </c>
      <c r="C141" s="43" t="s">
        <v>136</v>
      </c>
      <c r="D141" s="43" t="s">
        <v>195</v>
      </c>
      <c r="E141" s="44" t="s">
        <v>196</v>
      </c>
      <c r="F141" s="18"/>
      <c r="G141" s="18"/>
    </row>
    <row r="142" spans="1:7" ht="19.5" customHeight="1">
      <c r="A142" s="17">
        <v>12</v>
      </c>
      <c r="B142" s="42">
        <v>16042216</v>
      </c>
      <c r="C142" s="43" t="s">
        <v>197</v>
      </c>
      <c r="D142" s="61">
        <v>36018</v>
      </c>
      <c r="E142" s="44" t="s">
        <v>187</v>
      </c>
      <c r="F142" s="18"/>
      <c r="G142" s="18"/>
    </row>
    <row r="143" spans="1:7" ht="19.5" customHeight="1">
      <c r="A143" s="17">
        <v>13</v>
      </c>
      <c r="B143" s="42">
        <v>14040056</v>
      </c>
      <c r="C143" s="43" t="s">
        <v>198</v>
      </c>
      <c r="D143" s="43" t="s">
        <v>199</v>
      </c>
      <c r="E143" s="44" t="s">
        <v>200</v>
      </c>
      <c r="F143" s="18"/>
      <c r="G143" s="18"/>
    </row>
    <row r="144" spans="1:7" ht="19.5" customHeight="1">
      <c r="A144" s="17">
        <v>14</v>
      </c>
      <c r="B144" s="42">
        <v>16040329</v>
      </c>
      <c r="C144" s="43" t="s">
        <v>201</v>
      </c>
      <c r="D144" s="43" t="s">
        <v>202</v>
      </c>
      <c r="E144" s="44" t="s">
        <v>203</v>
      </c>
      <c r="F144" s="18"/>
      <c r="G144" s="18"/>
    </row>
    <row r="145" spans="1:7" ht="19.5" customHeight="1">
      <c r="A145" s="17">
        <v>15</v>
      </c>
      <c r="B145" s="42">
        <v>16042145</v>
      </c>
      <c r="C145" s="43" t="s">
        <v>204</v>
      </c>
      <c r="D145" s="43" t="s">
        <v>205</v>
      </c>
      <c r="E145" s="44" t="s">
        <v>98</v>
      </c>
      <c r="F145" s="18"/>
      <c r="G145" s="18"/>
    </row>
    <row r="146" spans="1:7" ht="19.5" customHeight="1">
      <c r="A146" s="17">
        <v>16</v>
      </c>
      <c r="B146" s="42">
        <v>16040532</v>
      </c>
      <c r="C146" s="43" t="s">
        <v>206</v>
      </c>
      <c r="D146" s="43" t="s">
        <v>207</v>
      </c>
      <c r="E146" s="44" t="s">
        <v>208</v>
      </c>
      <c r="F146" s="18"/>
      <c r="G146" s="18"/>
    </row>
    <row r="147" spans="1:7" ht="19.5" customHeight="1">
      <c r="A147" s="17">
        <v>17</v>
      </c>
      <c r="B147" s="42">
        <v>16042814</v>
      </c>
      <c r="C147" s="43" t="s">
        <v>209</v>
      </c>
      <c r="D147" s="61">
        <v>36010</v>
      </c>
      <c r="E147" s="44" t="s">
        <v>113</v>
      </c>
      <c r="F147" s="18"/>
      <c r="G147" s="18"/>
    </row>
    <row r="148" spans="1:7" ht="19.5" customHeight="1">
      <c r="A148" s="17">
        <v>18</v>
      </c>
      <c r="B148" s="42">
        <v>16042133</v>
      </c>
      <c r="C148" s="43" t="s">
        <v>210</v>
      </c>
      <c r="D148" s="61" t="s">
        <v>211</v>
      </c>
      <c r="E148" s="44" t="s">
        <v>212</v>
      </c>
      <c r="F148" s="18"/>
      <c r="G148" s="18"/>
    </row>
    <row r="149" spans="1:7" ht="19.5" customHeight="1">
      <c r="A149" s="17">
        <v>19</v>
      </c>
      <c r="B149" s="42">
        <v>14040200</v>
      </c>
      <c r="C149" s="43" t="s">
        <v>213</v>
      </c>
      <c r="D149" s="61">
        <v>35228</v>
      </c>
      <c r="E149" s="44" t="s">
        <v>214</v>
      </c>
      <c r="F149" s="18"/>
      <c r="G149" s="18"/>
    </row>
    <row r="150" spans="1:7" ht="19.5" customHeight="1">
      <c r="A150" s="17">
        <v>20</v>
      </c>
      <c r="B150" s="42">
        <v>16042146</v>
      </c>
      <c r="C150" s="43" t="s">
        <v>215</v>
      </c>
      <c r="D150" s="61" t="s">
        <v>216</v>
      </c>
      <c r="E150" s="44" t="s">
        <v>101</v>
      </c>
      <c r="F150" s="18"/>
      <c r="G150" s="18"/>
    </row>
    <row r="151" spans="1:7" ht="19.5" customHeight="1">
      <c r="A151" s="17">
        <v>21</v>
      </c>
      <c r="B151" s="42">
        <v>16040376</v>
      </c>
      <c r="C151" s="43" t="s">
        <v>217</v>
      </c>
      <c r="D151" s="61">
        <v>36106</v>
      </c>
      <c r="E151" s="44" t="s">
        <v>218</v>
      </c>
      <c r="F151" s="18"/>
      <c r="G151" s="18"/>
    </row>
    <row r="152" spans="1:7" ht="15.75">
      <c r="A152" s="31"/>
      <c r="B152" s="2"/>
      <c r="C152" s="2"/>
      <c r="D152" s="2"/>
      <c r="E152" s="2"/>
      <c r="F152" s="2"/>
      <c r="G152" s="2"/>
    </row>
    <row r="153" spans="1:7" ht="15.75">
      <c r="A153" s="7" t="s">
        <v>219</v>
      </c>
      <c r="B153" s="7"/>
      <c r="C153" s="8"/>
      <c r="D153" s="38"/>
      <c r="E153" s="7"/>
      <c r="F153" s="7"/>
      <c r="G153" s="7"/>
    </row>
    <row r="154" spans="1:7" ht="15.75">
      <c r="A154" s="7" t="s">
        <v>73</v>
      </c>
      <c r="B154" s="7"/>
      <c r="C154" s="8"/>
      <c r="D154" s="38"/>
      <c r="E154" s="9"/>
      <c r="F154" s="9" t="s">
        <v>74</v>
      </c>
      <c r="G154" s="7"/>
    </row>
    <row r="155" spans="1:7" ht="15.75">
      <c r="A155" s="7" t="s">
        <v>75</v>
      </c>
      <c r="B155" s="9"/>
      <c r="C155" s="8"/>
      <c r="D155" s="38"/>
      <c r="E155" s="9"/>
      <c r="F155" s="9" t="s">
        <v>76</v>
      </c>
      <c r="G155" s="7"/>
    </row>
    <row r="156" spans="1:7" ht="15.75">
      <c r="A156" s="8"/>
      <c r="B156" s="7"/>
      <c r="C156" s="8"/>
      <c r="D156" s="38"/>
      <c r="E156" s="10" t="s">
        <v>77</v>
      </c>
      <c r="F156" s="7"/>
      <c r="G156" s="7"/>
    </row>
    <row r="157" spans="1:7" ht="15.75">
      <c r="A157" s="8"/>
      <c r="B157" s="32" t="s">
        <v>78</v>
      </c>
      <c r="C157" s="8"/>
      <c r="D157" s="38"/>
      <c r="E157" s="6"/>
      <c r="F157" s="32" t="s">
        <v>79</v>
      </c>
      <c r="G157" s="6"/>
    </row>
  </sheetData>
  <mergeCells count="2">
    <mergeCell ref="E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0"/>
  <sheetViews>
    <sheetView topLeftCell="A31" workbookViewId="0">
      <selection activeCell="E39" sqref="E39"/>
    </sheetView>
  </sheetViews>
  <sheetFormatPr defaultRowHeight="15"/>
  <cols>
    <col min="1" max="1" width="7" style="2" customWidth="1"/>
    <col min="2" max="2" width="13.140625" style="2" customWidth="1"/>
    <col min="3" max="3" width="25.28515625" style="2" customWidth="1"/>
    <col min="4" max="4" width="15.7109375" style="2" customWidth="1"/>
    <col min="5" max="5" width="21.85546875" style="2" customWidth="1"/>
    <col min="6" max="6" width="13" style="2" customWidth="1"/>
    <col min="7" max="7" width="11.85546875" style="2" customWidth="1"/>
    <col min="8" max="16384" width="9.140625" style="2"/>
  </cols>
  <sheetData>
    <row r="1" spans="1:7" ht="15.75">
      <c r="A1" s="4" t="s">
        <v>0</v>
      </c>
      <c r="B1" s="5"/>
      <c r="C1" s="5"/>
      <c r="D1" s="36"/>
      <c r="E1" s="1" t="s">
        <v>1</v>
      </c>
      <c r="F1" s="1"/>
      <c r="G1" s="35"/>
    </row>
    <row r="2" spans="1:7" ht="15.75">
      <c r="A2" s="24" t="s">
        <v>2</v>
      </c>
      <c r="B2" s="5"/>
      <c r="C2" s="25"/>
      <c r="D2" s="37"/>
      <c r="E2" s="67" t="s">
        <v>3</v>
      </c>
      <c r="F2" s="67"/>
      <c r="G2" s="35"/>
    </row>
    <row r="3" spans="1:7" ht="15.75">
      <c r="A3" s="24"/>
      <c r="B3" s="5"/>
      <c r="C3" s="25"/>
      <c r="D3" s="37"/>
      <c r="E3" s="26"/>
      <c r="F3" s="27"/>
      <c r="G3" s="21"/>
    </row>
    <row r="4" spans="1:7" ht="15.75">
      <c r="A4" s="28"/>
      <c r="B4" s="29"/>
      <c r="C4" s="25"/>
      <c r="D4" s="36" t="s">
        <v>220</v>
      </c>
      <c r="E4" s="28"/>
      <c r="F4" s="3" t="s">
        <v>5</v>
      </c>
    </row>
    <row r="5" spans="1:7" ht="15.75">
      <c r="A5" s="28"/>
      <c r="B5" s="25"/>
      <c r="C5" s="25"/>
      <c r="D5" s="36" t="s">
        <v>6</v>
      </c>
      <c r="E5" s="4"/>
      <c r="F5" s="3" t="s">
        <v>7</v>
      </c>
      <c r="G5" s="23" t="s">
        <v>8</v>
      </c>
    </row>
    <row r="6" spans="1:7" ht="15.75">
      <c r="A6" s="28"/>
      <c r="B6" s="5"/>
      <c r="C6" s="25"/>
      <c r="D6" s="36" t="s">
        <v>221</v>
      </c>
      <c r="E6" s="21"/>
      <c r="F6" s="28"/>
      <c r="G6" s="26"/>
    </row>
    <row r="7" spans="1:7" ht="15.75">
      <c r="A7" s="28"/>
      <c r="B7" s="5"/>
      <c r="C7" s="25"/>
      <c r="D7" s="37"/>
      <c r="E7" s="21"/>
      <c r="F7" s="28"/>
      <c r="G7" s="3"/>
    </row>
    <row r="8" spans="1:7" ht="19.5" customHeight="1">
      <c r="A8" s="73" t="s">
        <v>10</v>
      </c>
      <c r="B8" s="73" t="s">
        <v>11</v>
      </c>
      <c r="C8" s="73" t="s">
        <v>12</v>
      </c>
      <c r="D8" s="74" t="s">
        <v>13</v>
      </c>
      <c r="E8" s="75" t="s">
        <v>14</v>
      </c>
      <c r="F8" s="73" t="s">
        <v>15</v>
      </c>
      <c r="G8" s="76" t="s">
        <v>16</v>
      </c>
    </row>
    <row r="9" spans="1:7" ht="19.5" customHeight="1">
      <c r="A9" s="77"/>
      <c r="B9" s="78"/>
      <c r="C9" s="77"/>
      <c r="D9" s="79" t="s">
        <v>17</v>
      </c>
      <c r="E9" s="80" t="s">
        <v>18</v>
      </c>
      <c r="F9" s="78"/>
      <c r="G9" s="81" t="s">
        <v>19</v>
      </c>
    </row>
    <row r="10" spans="1:7" ht="19.5" customHeight="1">
      <c r="A10" s="82">
        <v>1</v>
      </c>
      <c r="B10" s="83" t="s">
        <v>222</v>
      </c>
      <c r="C10" s="83" t="s">
        <v>223</v>
      </c>
      <c r="D10" s="84">
        <v>35952</v>
      </c>
      <c r="E10" s="83" t="s">
        <v>224</v>
      </c>
      <c r="F10" s="82"/>
      <c r="G10" s="82"/>
    </row>
    <row r="11" spans="1:7" ht="19.5" customHeight="1">
      <c r="A11" s="82">
        <v>2</v>
      </c>
      <c r="B11" s="83" t="s">
        <v>225</v>
      </c>
      <c r="C11" s="83" t="s">
        <v>226</v>
      </c>
      <c r="D11" s="84">
        <v>36140</v>
      </c>
      <c r="E11" s="83" t="s">
        <v>227</v>
      </c>
      <c r="F11" s="82"/>
      <c r="G11" s="82"/>
    </row>
    <row r="12" spans="1:7" ht="19.5" customHeight="1">
      <c r="A12" s="82">
        <v>3</v>
      </c>
      <c r="B12" s="83" t="s">
        <v>228</v>
      </c>
      <c r="C12" s="83" t="s">
        <v>229</v>
      </c>
      <c r="D12" s="83" t="s">
        <v>230</v>
      </c>
      <c r="E12" s="83" t="s">
        <v>231</v>
      </c>
      <c r="F12" s="82"/>
      <c r="G12" s="82"/>
    </row>
    <row r="13" spans="1:7" ht="19.5" customHeight="1">
      <c r="A13" s="82">
        <v>4</v>
      </c>
      <c r="B13" s="83" t="s">
        <v>232</v>
      </c>
      <c r="C13" s="83" t="s">
        <v>233</v>
      </c>
      <c r="D13" s="84">
        <v>35806</v>
      </c>
      <c r="E13" s="83" t="s">
        <v>231</v>
      </c>
      <c r="F13" s="82"/>
      <c r="G13" s="82"/>
    </row>
    <row r="14" spans="1:7" ht="19.5" customHeight="1">
      <c r="A14" s="82">
        <v>5</v>
      </c>
      <c r="B14" s="83" t="s">
        <v>234</v>
      </c>
      <c r="C14" s="83" t="s">
        <v>235</v>
      </c>
      <c r="D14" s="83" t="s">
        <v>236</v>
      </c>
      <c r="E14" s="83" t="s">
        <v>237</v>
      </c>
      <c r="F14" s="82"/>
      <c r="G14" s="82"/>
    </row>
    <row r="15" spans="1:7" ht="19.5" customHeight="1">
      <c r="A15" s="82">
        <v>6</v>
      </c>
      <c r="B15" s="83" t="s">
        <v>238</v>
      </c>
      <c r="C15" s="83" t="s">
        <v>239</v>
      </c>
      <c r="D15" s="84">
        <v>36110</v>
      </c>
      <c r="E15" s="83" t="s">
        <v>240</v>
      </c>
      <c r="F15" s="82"/>
      <c r="G15" s="82"/>
    </row>
    <row r="16" spans="1:7" ht="19.5" customHeight="1">
      <c r="A16" s="82">
        <v>7</v>
      </c>
      <c r="B16" s="83" t="s">
        <v>241</v>
      </c>
      <c r="C16" s="83" t="s">
        <v>242</v>
      </c>
      <c r="D16" s="84">
        <v>36139</v>
      </c>
      <c r="E16" s="83" t="s">
        <v>342</v>
      </c>
      <c r="F16" s="82"/>
      <c r="G16" s="82"/>
    </row>
    <row r="17" spans="1:7" ht="19.5" customHeight="1">
      <c r="A17" s="82">
        <v>8</v>
      </c>
      <c r="B17" s="83" t="s">
        <v>243</v>
      </c>
      <c r="C17" s="83" t="s">
        <v>244</v>
      </c>
      <c r="D17" s="83" t="s">
        <v>54</v>
      </c>
      <c r="E17" s="83" t="s">
        <v>245</v>
      </c>
      <c r="F17" s="82"/>
      <c r="G17" s="82"/>
    </row>
    <row r="18" spans="1:7" ht="19.5" customHeight="1">
      <c r="A18" s="82">
        <v>9</v>
      </c>
      <c r="B18" s="83" t="s">
        <v>246</v>
      </c>
      <c r="C18" s="83" t="s">
        <v>247</v>
      </c>
      <c r="D18" s="84">
        <v>35806</v>
      </c>
      <c r="E18" s="83" t="s">
        <v>231</v>
      </c>
      <c r="F18" s="82"/>
      <c r="G18" s="82"/>
    </row>
    <row r="19" spans="1:7" ht="19.5" customHeight="1">
      <c r="A19" s="82">
        <v>10</v>
      </c>
      <c r="B19" s="83" t="s">
        <v>248</v>
      </c>
      <c r="C19" s="83" t="s">
        <v>249</v>
      </c>
      <c r="D19" s="84">
        <v>35806</v>
      </c>
      <c r="E19" s="83" t="s">
        <v>250</v>
      </c>
      <c r="F19" s="82"/>
      <c r="G19" s="82"/>
    </row>
    <row r="20" spans="1:7" ht="19.5" customHeight="1">
      <c r="A20" s="82">
        <v>11</v>
      </c>
      <c r="B20" s="83" t="s">
        <v>251</v>
      </c>
      <c r="C20" s="83" t="s">
        <v>252</v>
      </c>
      <c r="D20" s="83" t="s">
        <v>253</v>
      </c>
      <c r="E20" s="83" t="s">
        <v>254</v>
      </c>
      <c r="F20" s="82"/>
      <c r="G20" s="82"/>
    </row>
    <row r="21" spans="1:7" ht="19.5" customHeight="1">
      <c r="A21" s="82">
        <v>12</v>
      </c>
      <c r="B21" s="83" t="s">
        <v>255</v>
      </c>
      <c r="C21" s="83" t="s">
        <v>256</v>
      </c>
      <c r="D21" s="83" t="s">
        <v>257</v>
      </c>
      <c r="E21" s="83" t="s">
        <v>258</v>
      </c>
      <c r="F21" s="82"/>
      <c r="G21" s="82"/>
    </row>
    <row r="22" spans="1:7" ht="19.5" customHeight="1">
      <c r="A22" s="82">
        <v>13</v>
      </c>
      <c r="B22" s="83" t="s">
        <v>259</v>
      </c>
      <c r="C22" s="83" t="s">
        <v>260</v>
      </c>
      <c r="D22" s="83" t="s">
        <v>175</v>
      </c>
      <c r="E22" s="83" t="s">
        <v>261</v>
      </c>
      <c r="F22" s="82"/>
      <c r="G22" s="82"/>
    </row>
    <row r="23" spans="1:7" ht="19.5" customHeight="1">
      <c r="A23" s="82">
        <v>14</v>
      </c>
      <c r="B23" s="83" t="s">
        <v>262</v>
      </c>
      <c r="C23" s="83" t="s">
        <v>263</v>
      </c>
      <c r="D23" s="83" t="s">
        <v>264</v>
      </c>
      <c r="E23" s="83" t="s">
        <v>227</v>
      </c>
      <c r="F23" s="82"/>
      <c r="G23" s="82"/>
    </row>
    <row r="24" spans="1:7" ht="19.5" customHeight="1">
      <c r="A24" s="82">
        <v>15</v>
      </c>
      <c r="B24" s="83" t="s">
        <v>265</v>
      </c>
      <c r="C24" s="83" t="s">
        <v>266</v>
      </c>
      <c r="D24" s="84">
        <v>35828</v>
      </c>
      <c r="E24" s="83" t="s">
        <v>267</v>
      </c>
      <c r="F24" s="82"/>
      <c r="G24" s="82"/>
    </row>
    <row r="25" spans="1:7" ht="19.5" customHeight="1">
      <c r="A25" s="82">
        <v>16</v>
      </c>
      <c r="B25" s="83" t="s">
        <v>268</v>
      </c>
      <c r="C25" s="83" t="s">
        <v>269</v>
      </c>
      <c r="D25" s="83" t="s">
        <v>270</v>
      </c>
      <c r="E25" s="83" t="s">
        <v>237</v>
      </c>
      <c r="F25" s="82"/>
      <c r="G25" s="82"/>
    </row>
    <row r="26" spans="1:7" ht="19.5" customHeight="1">
      <c r="A26" s="82">
        <v>17</v>
      </c>
      <c r="B26" s="83" t="s">
        <v>271</v>
      </c>
      <c r="C26" s="83" t="s">
        <v>272</v>
      </c>
      <c r="D26" s="84">
        <v>35805</v>
      </c>
      <c r="E26" s="83" t="s">
        <v>227</v>
      </c>
      <c r="F26" s="82"/>
      <c r="G26" s="82"/>
    </row>
    <row r="27" spans="1:7" ht="19.5" customHeight="1">
      <c r="A27" s="82">
        <v>18</v>
      </c>
      <c r="B27" s="83" t="s">
        <v>273</v>
      </c>
      <c r="C27" s="83" t="s">
        <v>274</v>
      </c>
      <c r="D27" s="83" t="s">
        <v>275</v>
      </c>
      <c r="E27" s="83" t="s">
        <v>341</v>
      </c>
      <c r="F27" s="82"/>
      <c r="G27" s="82"/>
    </row>
    <row r="28" spans="1:7" ht="19.5" customHeight="1">
      <c r="A28" s="82">
        <v>19</v>
      </c>
      <c r="B28" s="83" t="s">
        <v>276</v>
      </c>
      <c r="C28" s="83" t="s">
        <v>277</v>
      </c>
      <c r="D28" s="84">
        <v>35857</v>
      </c>
      <c r="E28" s="83" t="s">
        <v>240</v>
      </c>
      <c r="F28" s="82"/>
      <c r="G28" s="82"/>
    </row>
    <row r="29" spans="1:7" ht="19.5" customHeight="1">
      <c r="A29" s="89">
        <v>20</v>
      </c>
      <c r="B29" s="90" t="s">
        <v>278</v>
      </c>
      <c r="C29" s="90" t="s">
        <v>279</v>
      </c>
      <c r="D29" s="90" t="s">
        <v>280</v>
      </c>
      <c r="E29" s="90" t="s">
        <v>281</v>
      </c>
      <c r="F29" s="89"/>
      <c r="G29" s="89"/>
    </row>
    <row r="30" spans="1:7" ht="19.5" customHeight="1">
      <c r="A30" s="82">
        <v>21</v>
      </c>
      <c r="B30" s="91" t="s">
        <v>282</v>
      </c>
      <c r="C30" s="91" t="s">
        <v>283</v>
      </c>
      <c r="D30" s="91" t="s">
        <v>202</v>
      </c>
      <c r="E30" s="91" t="s">
        <v>284</v>
      </c>
      <c r="F30" s="82"/>
      <c r="G30" s="82"/>
    </row>
    <row r="31" spans="1:7" ht="19.5" customHeight="1">
      <c r="A31" s="82">
        <v>22</v>
      </c>
      <c r="B31" s="91">
        <v>15040868</v>
      </c>
      <c r="C31" s="91" t="s">
        <v>285</v>
      </c>
      <c r="D31" s="92">
        <v>35467</v>
      </c>
      <c r="E31" s="91" t="s">
        <v>286</v>
      </c>
      <c r="F31" s="82"/>
      <c r="G31" s="82"/>
    </row>
    <row r="32" spans="1:7" ht="19.5" customHeight="1">
      <c r="A32" s="82">
        <v>23</v>
      </c>
      <c r="B32" s="91" t="s">
        <v>287</v>
      </c>
      <c r="C32" s="91" t="s">
        <v>288</v>
      </c>
      <c r="D32" s="92">
        <v>36141</v>
      </c>
      <c r="E32" s="91" t="s">
        <v>289</v>
      </c>
      <c r="F32" s="82"/>
      <c r="G32" s="82"/>
    </row>
    <row r="33" spans="1:7" ht="19.5" customHeight="1">
      <c r="A33" s="82">
        <v>24</v>
      </c>
      <c r="B33" s="86">
        <v>16040468</v>
      </c>
      <c r="C33" s="86" t="s">
        <v>340</v>
      </c>
      <c r="D33" s="87">
        <v>36077</v>
      </c>
      <c r="E33" s="88" t="s">
        <v>104</v>
      </c>
      <c r="F33" s="82"/>
      <c r="G33" s="82"/>
    </row>
    <row r="34" spans="1:7" ht="19.5" customHeight="1">
      <c r="A34" s="69"/>
      <c r="B34" s="70"/>
      <c r="C34" s="71"/>
      <c r="D34" s="70"/>
      <c r="E34" s="71"/>
      <c r="F34" s="72"/>
      <c r="G34" s="72"/>
    </row>
    <row r="35" spans="1:7" ht="15.75">
      <c r="A35" s="31"/>
    </row>
    <row r="36" spans="1:7" ht="15.75">
      <c r="A36" s="7" t="s">
        <v>516</v>
      </c>
      <c r="B36" s="7"/>
      <c r="C36" s="8"/>
      <c r="D36" s="38"/>
      <c r="E36" s="7"/>
      <c r="F36" s="7"/>
      <c r="G36" s="7"/>
    </row>
    <row r="37" spans="1:7" ht="15.75">
      <c r="A37" s="7" t="s">
        <v>73</v>
      </c>
      <c r="B37" s="7"/>
      <c r="C37" s="8"/>
      <c r="D37" s="38"/>
      <c r="E37" s="9"/>
      <c r="F37" s="9" t="s">
        <v>74</v>
      </c>
      <c r="G37" s="7"/>
    </row>
    <row r="38" spans="1:7" ht="15.75">
      <c r="A38" s="7" t="s">
        <v>75</v>
      </c>
      <c r="B38" s="9"/>
      <c r="C38" s="8"/>
      <c r="D38" s="38"/>
      <c r="E38" s="9"/>
      <c r="F38" s="9" t="s">
        <v>76</v>
      </c>
      <c r="G38" s="7"/>
    </row>
    <row r="39" spans="1:7" ht="15.75">
      <c r="A39" s="8"/>
      <c r="B39" s="7"/>
      <c r="C39" s="8"/>
      <c r="D39" s="38"/>
      <c r="E39" s="10" t="s">
        <v>77</v>
      </c>
      <c r="F39" s="7"/>
      <c r="G39" s="7"/>
    </row>
    <row r="40" spans="1:7" ht="15.75">
      <c r="A40" s="8"/>
      <c r="B40" s="32" t="s">
        <v>78</v>
      </c>
      <c r="C40" s="8"/>
      <c r="D40" s="38"/>
      <c r="E40" s="6"/>
      <c r="F40" s="32" t="s">
        <v>79</v>
      </c>
      <c r="G40" s="6"/>
    </row>
    <row r="41" spans="1:7" ht="15.75">
      <c r="A41" s="31"/>
    </row>
    <row r="42" spans="1:7" ht="15.75">
      <c r="A42" s="31"/>
    </row>
    <row r="43" spans="1:7" ht="15.75">
      <c r="A43" s="31"/>
    </row>
    <row r="44" spans="1:7" ht="15.75">
      <c r="A44" s="31"/>
    </row>
    <row r="45" spans="1:7" ht="15.75">
      <c r="A45" s="31"/>
    </row>
    <row r="46" spans="1:7" ht="15.75">
      <c r="A46" s="4" t="s">
        <v>0</v>
      </c>
      <c r="B46" s="5"/>
      <c r="C46" s="5"/>
      <c r="D46" s="36"/>
      <c r="E46" s="1" t="s">
        <v>1</v>
      </c>
      <c r="F46" s="1"/>
      <c r="G46" s="21"/>
    </row>
    <row r="47" spans="1:7" ht="15.75">
      <c r="A47" s="24" t="s">
        <v>2</v>
      </c>
      <c r="B47" s="5"/>
      <c r="C47" s="25"/>
      <c r="D47" s="37"/>
      <c r="E47" s="67" t="s">
        <v>3</v>
      </c>
      <c r="F47" s="67"/>
      <c r="G47" s="21"/>
    </row>
    <row r="48" spans="1:7" ht="15.75">
      <c r="A48" s="24"/>
      <c r="B48" s="5"/>
      <c r="C48" s="25"/>
      <c r="D48" s="37"/>
      <c r="E48" s="26"/>
      <c r="F48" s="27"/>
      <c r="G48" s="21"/>
    </row>
    <row r="49" spans="1:7" ht="15.75">
      <c r="A49" s="28"/>
      <c r="B49" s="29"/>
      <c r="C49" s="25"/>
      <c r="D49" s="36" t="s">
        <v>220</v>
      </c>
      <c r="E49" s="28"/>
      <c r="F49" s="3" t="s">
        <v>5</v>
      </c>
    </row>
    <row r="50" spans="1:7" ht="15.75">
      <c r="A50" s="28"/>
      <c r="B50" s="25"/>
      <c r="C50" s="25"/>
      <c r="D50" s="36" t="s">
        <v>6</v>
      </c>
      <c r="E50" s="4"/>
      <c r="F50" s="3" t="s">
        <v>80</v>
      </c>
    </row>
    <row r="51" spans="1:7" ht="15.75">
      <c r="A51" s="28"/>
      <c r="B51" s="5"/>
      <c r="C51" s="25"/>
      <c r="D51" s="36" t="s">
        <v>221</v>
      </c>
      <c r="E51" s="21"/>
      <c r="F51" s="28"/>
      <c r="G51" s="26"/>
    </row>
    <row r="52" spans="1:7" ht="15.75">
      <c r="A52" s="31"/>
    </row>
    <row r="53" spans="1:7" ht="15.75">
      <c r="A53" s="31"/>
    </row>
    <row r="54" spans="1:7" ht="19.5" customHeight="1">
      <c r="A54" s="73" t="s">
        <v>10</v>
      </c>
      <c r="B54" s="73" t="s">
        <v>11</v>
      </c>
      <c r="C54" s="73" t="s">
        <v>12</v>
      </c>
      <c r="D54" s="74" t="s">
        <v>13</v>
      </c>
      <c r="E54" s="75" t="s">
        <v>14</v>
      </c>
      <c r="F54" s="73" t="s">
        <v>15</v>
      </c>
      <c r="G54" s="73" t="s">
        <v>16</v>
      </c>
    </row>
    <row r="55" spans="1:7" ht="19.5" customHeight="1">
      <c r="A55" s="77"/>
      <c r="B55" s="78"/>
      <c r="C55" s="77"/>
      <c r="D55" s="79" t="s">
        <v>17</v>
      </c>
      <c r="E55" s="80" t="s">
        <v>18</v>
      </c>
      <c r="F55" s="78"/>
      <c r="G55" s="78" t="s">
        <v>19</v>
      </c>
    </row>
    <row r="56" spans="1:7" ht="19.5" customHeight="1">
      <c r="A56" s="82">
        <v>1</v>
      </c>
      <c r="B56" s="93">
        <v>16042157</v>
      </c>
      <c r="C56" s="93" t="s">
        <v>290</v>
      </c>
      <c r="D56" s="93" t="s">
        <v>291</v>
      </c>
      <c r="E56" s="93" t="s">
        <v>292</v>
      </c>
      <c r="F56" s="82"/>
      <c r="G56" s="82"/>
    </row>
    <row r="57" spans="1:7" ht="19.5" customHeight="1">
      <c r="A57" s="82">
        <v>2</v>
      </c>
      <c r="B57" s="93">
        <v>16042110</v>
      </c>
      <c r="C57" s="93" t="s">
        <v>293</v>
      </c>
      <c r="D57" s="93" t="s">
        <v>294</v>
      </c>
      <c r="E57" s="93" t="s">
        <v>292</v>
      </c>
      <c r="F57" s="82"/>
      <c r="G57" s="82"/>
    </row>
    <row r="58" spans="1:7" ht="19.5" customHeight="1">
      <c r="A58" s="82">
        <v>3</v>
      </c>
      <c r="B58" s="93">
        <v>16042914</v>
      </c>
      <c r="C58" s="93" t="s">
        <v>295</v>
      </c>
      <c r="D58" s="93" t="s">
        <v>296</v>
      </c>
      <c r="E58" s="93" t="s">
        <v>292</v>
      </c>
      <c r="F58" s="82"/>
      <c r="G58" s="82"/>
    </row>
    <row r="59" spans="1:7" ht="19.5" customHeight="1">
      <c r="A59" s="82">
        <v>4</v>
      </c>
      <c r="B59" s="93">
        <v>16042172</v>
      </c>
      <c r="C59" s="93" t="s">
        <v>297</v>
      </c>
      <c r="D59" s="93" t="s">
        <v>298</v>
      </c>
      <c r="E59" s="93" t="s">
        <v>292</v>
      </c>
      <c r="F59" s="82"/>
      <c r="G59" s="82"/>
    </row>
    <row r="60" spans="1:7" ht="19.5" customHeight="1">
      <c r="A60" s="82">
        <v>5</v>
      </c>
      <c r="B60" s="93">
        <v>16040512</v>
      </c>
      <c r="C60" s="93" t="s">
        <v>299</v>
      </c>
      <c r="D60" s="93" t="s">
        <v>300</v>
      </c>
      <c r="E60" s="93" t="s">
        <v>85</v>
      </c>
      <c r="F60" s="82"/>
      <c r="G60" s="82"/>
    </row>
    <row r="61" spans="1:7" ht="19.5" customHeight="1">
      <c r="A61" s="82">
        <v>6</v>
      </c>
      <c r="B61" s="93">
        <v>15044777</v>
      </c>
      <c r="C61" s="93" t="s">
        <v>301</v>
      </c>
      <c r="D61" s="94">
        <v>35193</v>
      </c>
      <c r="E61" s="93" t="s">
        <v>302</v>
      </c>
      <c r="F61" s="82"/>
      <c r="G61" s="82"/>
    </row>
    <row r="62" spans="1:7" ht="19.5" customHeight="1">
      <c r="A62" s="82">
        <v>7</v>
      </c>
      <c r="B62" s="93">
        <v>16042252</v>
      </c>
      <c r="C62" s="93" t="s">
        <v>303</v>
      </c>
      <c r="D62" s="93" t="s">
        <v>294</v>
      </c>
      <c r="E62" s="93" t="s">
        <v>22</v>
      </c>
      <c r="F62" s="82"/>
      <c r="G62" s="82"/>
    </row>
    <row r="63" spans="1:7" ht="19.5" customHeight="1">
      <c r="A63" s="82">
        <v>8</v>
      </c>
      <c r="B63" s="93">
        <v>16042167</v>
      </c>
      <c r="C63" s="93" t="s">
        <v>304</v>
      </c>
      <c r="D63" s="93" t="s">
        <v>305</v>
      </c>
      <c r="E63" s="93" t="s">
        <v>22</v>
      </c>
      <c r="F63" s="82"/>
      <c r="G63" s="82"/>
    </row>
    <row r="64" spans="1:7" ht="19.5" customHeight="1">
      <c r="A64" s="82">
        <v>9</v>
      </c>
      <c r="B64" s="93">
        <v>16040108</v>
      </c>
      <c r="C64" s="93" t="s">
        <v>306</v>
      </c>
      <c r="D64" s="93" t="s">
        <v>307</v>
      </c>
      <c r="E64" s="93" t="s">
        <v>308</v>
      </c>
      <c r="F64" s="82"/>
      <c r="G64" s="82"/>
    </row>
    <row r="65" spans="1:7" ht="19.5" customHeight="1">
      <c r="A65" s="82">
        <v>10</v>
      </c>
      <c r="B65" s="93">
        <v>16042858</v>
      </c>
      <c r="C65" s="93" t="s">
        <v>309</v>
      </c>
      <c r="D65" s="93" t="s">
        <v>211</v>
      </c>
      <c r="E65" s="93" t="s">
        <v>43</v>
      </c>
      <c r="F65" s="82"/>
      <c r="G65" s="82"/>
    </row>
    <row r="66" spans="1:7" ht="19.5" customHeight="1">
      <c r="A66" s="82">
        <v>11</v>
      </c>
      <c r="B66" s="93">
        <v>16042421</v>
      </c>
      <c r="C66" s="93" t="s">
        <v>310</v>
      </c>
      <c r="D66" s="94">
        <v>35462</v>
      </c>
      <c r="E66" s="93" t="s">
        <v>52</v>
      </c>
      <c r="F66" s="82"/>
      <c r="G66" s="82"/>
    </row>
    <row r="67" spans="1:7" ht="19.5" customHeight="1">
      <c r="A67" s="82">
        <v>12</v>
      </c>
      <c r="B67" s="93">
        <v>16040179</v>
      </c>
      <c r="C67" s="93" t="s">
        <v>311</v>
      </c>
      <c r="D67" s="93" t="s">
        <v>312</v>
      </c>
      <c r="E67" s="93" t="s">
        <v>308</v>
      </c>
      <c r="F67" s="82"/>
      <c r="G67" s="82"/>
    </row>
    <row r="68" spans="1:7" ht="19.5" customHeight="1">
      <c r="A68" s="82">
        <v>13</v>
      </c>
      <c r="B68" s="93">
        <v>15040239</v>
      </c>
      <c r="C68" s="93" t="s">
        <v>313</v>
      </c>
      <c r="D68" s="94">
        <v>35620</v>
      </c>
      <c r="E68" s="93" t="s">
        <v>345</v>
      </c>
      <c r="F68" s="82"/>
      <c r="G68" s="82"/>
    </row>
    <row r="69" spans="1:7" ht="19.5" customHeight="1">
      <c r="A69" s="82">
        <v>14</v>
      </c>
      <c r="B69" s="93">
        <v>16042854</v>
      </c>
      <c r="C69" s="93" t="s">
        <v>315</v>
      </c>
      <c r="D69" s="93" t="s">
        <v>316</v>
      </c>
      <c r="E69" s="93" t="s">
        <v>43</v>
      </c>
      <c r="F69" s="82"/>
      <c r="G69" s="82"/>
    </row>
    <row r="70" spans="1:7" ht="19.5" customHeight="1">
      <c r="A70" s="82">
        <v>15</v>
      </c>
      <c r="B70" s="93">
        <v>16040316</v>
      </c>
      <c r="C70" s="93" t="s">
        <v>317</v>
      </c>
      <c r="D70" s="93" t="s">
        <v>318</v>
      </c>
      <c r="E70" s="93" t="s">
        <v>319</v>
      </c>
      <c r="F70" s="82"/>
      <c r="G70" s="82"/>
    </row>
    <row r="71" spans="1:7" ht="19.5" customHeight="1">
      <c r="A71" s="82">
        <v>16</v>
      </c>
      <c r="B71" s="93">
        <v>16040679</v>
      </c>
      <c r="C71" s="93" t="s">
        <v>320</v>
      </c>
      <c r="D71" s="94">
        <v>35950</v>
      </c>
      <c r="E71" s="93" t="s">
        <v>321</v>
      </c>
      <c r="F71" s="82"/>
      <c r="G71" s="82"/>
    </row>
    <row r="72" spans="1:7" ht="19.5" customHeight="1">
      <c r="A72" s="82">
        <v>17</v>
      </c>
      <c r="B72" s="93">
        <v>16041440</v>
      </c>
      <c r="C72" s="93" t="s">
        <v>322</v>
      </c>
      <c r="D72" s="94">
        <v>36076</v>
      </c>
      <c r="E72" s="93" t="s">
        <v>168</v>
      </c>
      <c r="F72" s="82"/>
      <c r="G72" s="82"/>
    </row>
    <row r="73" spans="1:7" ht="19.5" customHeight="1">
      <c r="A73" s="82">
        <v>18</v>
      </c>
      <c r="B73" s="93">
        <v>16040352</v>
      </c>
      <c r="C73" s="93" t="s">
        <v>323</v>
      </c>
      <c r="D73" s="93" t="s">
        <v>324</v>
      </c>
      <c r="E73" s="93" t="s">
        <v>325</v>
      </c>
      <c r="F73" s="82"/>
      <c r="G73" s="82"/>
    </row>
    <row r="74" spans="1:7" ht="19.5" customHeight="1">
      <c r="A74" s="82">
        <v>19</v>
      </c>
      <c r="B74" s="93">
        <v>16040371</v>
      </c>
      <c r="C74" s="93" t="s">
        <v>326</v>
      </c>
      <c r="D74" s="93" t="s">
        <v>327</v>
      </c>
      <c r="E74" s="93" t="s">
        <v>328</v>
      </c>
      <c r="F74" s="82"/>
      <c r="G74" s="82"/>
    </row>
    <row r="75" spans="1:7" ht="19.5" customHeight="1">
      <c r="A75" s="82">
        <v>20</v>
      </c>
      <c r="B75" s="93">
        <v>16042185</v>
      </c>
      <c r="C75" s="93" t="s">
        <v>329</v>
      </c>
      <c r="D75" s="93" t="s">
        <v>330</v>
      </c>
      <c r="E75" s="93" t="s">
        <v>292</v>
      </c>
      <c r="F75" s="82"/>
      <c r="G75" s="82"/>
    </row>
    <row r="76" spans="1:7" ht="19.5" customHeight="1">
      <c r="A76" s="82">
        <v>21</v>
      </c>
      <c r="B76" s="93">
        <v>16040769</v>
      </c>
      <c r="C76" s="93" t="s">
        <v>331</v>
      </c>
      <c r="D76" s="93" t="s">
        <v>332</v>
      </c>
      <c r="E76" s="93" t="s">
        <v>321</v>
      </c>
      <c r="F76" s="82"/>
      <c r="G76" s="82"/>
    </row>
    <row r="77" spans="1:7" ht="19.5" customHeight="1">
      <c r="A77" s="82">
        <v>22</v>
      </c>
      <c r="B77" s="93">
        <v>15040048</v>
      </c>
      <c r="C77" s="93" t="s">
        <v>333</v>
      </c>
      <c r="D77" s="93" t="s">
        <v>334</v>
      </c>
      <c r="E77" s="93" t="s">
        <v>343</v>
      </c>
      <c r="F77" s="82"/>
      <c r="G77" s="82"/>
    </row>
    <row r="78" spans="1:7" ht="19.5" customHeight="1">
      <c r="A78" s="82">
        <v>23</v>
      </c>
      <c r="B78" s="93">
        <v>16042864</v>
      </c>
      <c r="C78" s="93" t="s">
        <v>335</v>
      </c>
      <c r="D78" s="93" t="s">
        <v>336</v>
      </c>
      <c r="E78" s="93" t="s">
        <v>43</v>
      </c>
      <c r="F78" s="82"/>
      <c r="G78" s="82"/>
    </row>
    <row r="79" spans="1:7" ht="19.5" customHeight="1">
      <c r="A79" s="82">
        <v>24</v>
      </c>
      <c r="B79" s="93">
        <v>16040423</v>
      </c>
      <c r="C79" s="93" t="s">
        <v>337</v>
      </c>
      <c r="D79" s="94">
        <v>35807</v>
      </c>
      <c r="E79" s="93" t="s">
        <v>325</v>
      </c>
      <c r="F79" s="82"/>
      <c r="G79" s="82"/>
    </row>
    <row r="80" spans="1:7" ht="19.5" customHeight="1">
      <c r="A80" s="82">
        <v>25</v>
      </c>
      <c r="B80" s="93">
        <v>16042314</v>
      </c>
      <c r="C80" s="93" t="s">
        <v>338</v>
      </c>
      <c r="D80" s="93" t="s">
        <v>339</v>
      </c>
      <c r="E80" s="93" t="s">
        <v>292</v>
      </c>
      <c r="F80" s="82"/>
      <c r="G80" s="82"/>
    </row>
    <row r="81" spans="1:7" ht="19.5" customHeight="1">
      <c r="A81" s="85"/>
      <c r="B81" s="95"/>
      <c r="C81" s="95"/>
      <c r="D81" s="95"/>
      <c r="E81" s="95"/>
      <c r="F81" s="85"/>
      <c r="G81" s="85"/>
    </row>
    <row r="82" spans="1:7" ht="15.75">
      <c r="A82" s="7" t="s">
        <v>344</v>
      </c>
      <c r="B82" s="7"/>
      <c r="C82" s="8"/>
      <c r="D82" s="8"/>
      <c r="E82" s="7"/>
      <c r="F82" s="7"/>
      <c r="G82" s="7"/>
    </row>
    <row r="83" spans="1:7" ht="15.75">
      <c r="A83" s="7" t="s">
        <v>73</v>
      </c>
      <c r="B83" s="7"/>
      <c r="C83" s="8"/>
      <c r="D83" s="8"/>
      <c r="E83" s="7"/>
      <c r="F83" s="7" t="s">
        <v>74</v>
      </c>
      <c r="G83" s="7"/>
    </row>
    <row r="84" spans="1:7" ht="15.75">
      <c r="A84" s="7" t="s">
        <v>75</v>
      </c>
      <c r="B84" s="7"/>
      <c r="C84" s="8"/>
      <c r="D84" s="8"/>
      <c r="E84" s="7"/>
      <c r="F84" s="7" t="s">
        <v>76</v>
      </c>
      <c r="G84" s="7"/>
    </row>
    <row r="85" spans="1:7" ht="15.75">
      <c r="A85" s="8"/>
      <c r="B85" s="7"/>
      <c r="C85" s="8"/>
      <c r="D85" s="8"/>
      <c r="E85" s="10" t="s">
        <v>77</v>
      </c>
      <c r="F85" s="7"/>
      <c r="G85" s="7"/>
    </row>
    <row r="86" spans="1:7" ht="15.75">
      <c r="A86" s="8"/>
      <c r="B86" s="32" t="s">
        <v>78</v>
      </c>
      <c r="C86" s="8"/>
      <c r="D86" s="8"/>
      <c r="E86" s="8"/>
      <c r="F86" s="32" t="s">
        <v>79</v>
      </c>
      <c r="G86" s="8"/>
    </row>
    <row r="87" spans="1:7" ht="15.75">
      <c r="A87" s="31"/>
    </row>
    <row r="88" spans="1:7" ht="15.75">
      <c r="A88" s="31"/>
    </row>
    <row r="89" spans="1:7" ht="15.75">
      <c r="A89" s="31"/>
    </row>
    <row r="90" spans="1:7" ht="15.75">
      <c r="A90" s="31"/>
    </row>
  </sheetData>
  <mergeCells count="4">
    <mergeCell ref="E1:F1"/>
    <mergeCell ref="E2:F2"/>
    <mergeCell ref="E46:F46"/>
    <mergeCell ref="E47:F4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5"/>
  <sheetViews>
    <sheetView workbookViewId="0">
      <selection activeCell="E16" sqref="E16"/>
    </sheetView>
  </sheetViews>
  <sheetFormatPr defaultRowHeight="15"/>
  <cols>
    <col min="1" max="1" width="7" style="2" customWidth="1"/>
    <col min="2" max="2" width="13.140625" style="2" customWidth="1"/>
    <col min="3" max="3" width="23" style="2" customWidth="1"/>
    <col min="4" max="4" width="15.7109375" style="2" customWidth="1"/>
    <col min="5" max="5" width="39.28515625" style="2" customWidth="1"/>
    <col min="6" max="6" width="13" style="2" customWidth="1"/>
    <col min="7" max="7" width="11.85546875" style="2" customWidth="1"/>
    <col min="8" max="16384" width="9.140625" style="2"/>
  </cols>
  <sheetData>
    <row r="1" spans="1:7" ht="15.75">
      <c r="A1" s="4" t="s">
        <v>0</v>
      </c>
      <c r="B1" s="5"/>
      <c r="C1" s="5"/>
      <c r="D1" s="36"/>
      <c r="E1" s="1" t="s">
        <v>1</v>
      </c>
      <c r="F1" s="1"/>
      <c r="G1" s="35"/>
    </row>
    <row r="2" spans="1:7" ht="15.75">
      <c r="A2" s="24" t="s">
        <v>2</v>
      </c>
      <c r="B2" s="5"/>
      <c r="C2" s="25"/>
      <c r="D2" s="37"/>
      <c r="E2" s="67" t="s">
        <v>3</v>
      </c>
      <c r="F2" s="67"/>
      <c r="G2" s="35"/>
    </row>
    <row r="3" spans="1:7" ht="15.75">
      <c r="A3" s="24"/>
      <c r="B3" s="5"/>
      <c r="C3" s="25"/>
      <c r="D3" s="37"/>
      <c r="E3" s="26"/>
      <c r="F3" s="27"/>
      <c r="G3" s="21"/>
    </row>
    <row r="4" spans="1:7" ht="15.75">
      <c r="A4" s="28"/>
      <c r="B4" s="29"/>
      <c r="C4" s="25"/>
      <c r="D4" s="36" t="s">
        <v>346</v>
      </c>
      <c r="E4" s="28"/>
      <c r="F4" s="3" t="s">
        <v>5</v>
      </c>
    </row>
    <row r="5" spans="1:7" ht="15.75">
      <c r="A5" s="28"/>
      <c r="B5" s="25"/>
      <c r="C5" s="25"/>
      <c r="D5" s="36" t="s">
        <v>6</v>
      </c>
      <c r="E5" s="4"/>
      <c r="F5" s="3" t="s">
        <v>7</v>
      </c>
      <c r="G5" s="23" t="s">
        <v>8</v>
      </c>
    </row>
    <row r="6" spans="1:7" ht="15.75">
      <c r="A6" s="28"/>
      <c r="B6" s="5"/>
      <c r="C6" s="25"/>
      <c r="D6" s="36" t="s">
        <v>347</v>
      </c>
      <c r="E6" s="21"/>
      <c r="F6" s="28"/>
      <c r="G6" s="26"/>
    </row>
    <row r="7" spans="1:7" ht="15.75">
      <c r="A7" s="28"/>
      <c r="B7" s="5"/>
      <c r="C7" s="25"/>
      <c r="D7" s="37"/>
      <c r="E7" s="21"/>
      <c r="F7" s="28"/>
      <c r="G7" s="3"/>
    </row>
    <row r="8" spans="1:7" ht="19.5" customHeight="1">
      <c r="A8" s="11" t="s">
        <v>10</v>
      </c>
      <c r="B8" s="12" t="s">
        <v>11</v>
      </c>
      <c r="C8" s="11" t="s">
        <v>12</v>
      </c>
      <c r="D8" s="33" t="s">
        <v>13</v>
      </c>
      <c r="E8" s="13" t="s">
        <v>14</v>
      </c>
      <c r="F8" s="11" t="s">
        <v>15</v>
      </c>
      <c r="G8" s="19" t="s">
        <v>16</v>
      </c>
    </row>
    <row r="9" spans="1:7" ht="19.5" customHeight="1">
      <c r="A9" s="14"/>
      <c r="B9" s="15"/>
      <c r="C9" s="14"/>
      <c r="D9" s="68" t="s">
        <v>17</v>
      </c>
      <c r="E9" s="16" t="s">
        <v>18</v>
      </c>
      <c r="F9" s="15"/>
      <c r="G9" s="20" t="s">
        <v>19</v>
      </c>
    </row>
    <row r="10" spans="1:7" ht="19.5" customHeight="1">
      <c r="A10" s="17">
        <v>1</v>
      </c>
      <c r="B10" s="101">
        <v>15040425</v>
      </c>
      <c r="C10" s="97" t="s">
        <v>348</v>
      </c>
      <c r="D10" s="98" t="s">
        <v>349</v>
      </c>
      <c r="E10" s="97" t="s">
        <v>350</v>
      </c>
      <c r="F10" s="18"/>
      <c r="G10" s="18"/>
    </row>
    <row r="11" spans="1:7" ht="19.5" customHeight="1">
      <c r="A11" s="17">
        <v>2</v>
      </c>
      <c r="B11" s="101">
        <v>15040290</v>
      </c>
      <c r="C11" s="97" t="s">
        <v>351</v>
      </c>
      <c r="D11" s="98" t="s">
        <v>352</v>
      </c>
      <c r="E11" s="97" t="s">
        <v>350</v>
      </c>
      <c r="F11" s="18"/>
      <c r="G11" s="18"/>
    </row>
    <row r="12" spans="1:7" ht="19.5" customHeight="1">
      <c r="A12" s="17">
        <v>3</v>
      </c>
      <c r="B12" s="101">
        <v>15044795</v>
      </c>
      <c r="C12" s="97" t="s">
        <v>353</v>
      </c>
      <c r="D12" s="99" t="s">
        <v>354</v>
      </c>
      <c r="E12" s="97" t="s">
        <v>25</v>
      </c>
      <c r="F12" s="18"/>
      <c r="G12" s="18"/>
    </row>
    <row r="13" spans="1:7" ht="19.5" customHeight="1">
      <c r="A13" s="17">
        <v>4</v>
      </c>
      <c r="B13" s="101">
        <v>15043722</v>
      </c>
      <c r="C13" s="97" t="s">
        <v>355</v>
      </c>
      <c r="D13" s="98" t="s">
        <v>356</v>
      </c>
      <c r="E13" s="97" t="s">
        <v>25</v>
      </c>
      <c r="F13" s="18"/>
      <c r="G13" s="18"/>
    </row>
    <row r="14" spans="1:7" ht="19.5" customHeight="1">
      <c r="A14" s="17">
        <v>5</v>
      </c>
      <c r="B14" s="101">
        <v>15044859</v>
      </c>
      <c r="C14" s="97" t="s">
        <v>357</v>
      </c>
      <c r="D14" s="98" t="s">
        <v>358</v>
      </c>
      <c r="E14" s="97" t="s">
        <v>359</v>
      </c>
      <c r="F14" s="18"/>
      <c r="G14" s="18"/>
    </row>
    <row r="15" spans="1:7" ht="19.5" customHeight="1">
      <c r="A15" s="17">
        <v>6</v>
      </c>
      <c r="B15" s="101">
        <v>16040592</v>
      </c>
      <c r="C15" s="97" t="s">
        <v>360</v>
      </c>
      <c r="D15" s="98" t="s">
        <v>361</v>
      </c>
      <c r="E15" s="97" t="s">
        <v>153</v>
      </c>
      <c r="F15" s="18"/>
      <c r="G15" s="18"/>
    </row>
    <row r="16" spans="1:7" ht="19.5" customHeight="1">
      <c r="A16" s="17">
        <v>7</v>
      </c>
      <c r="B16" s="101">
        <v>15044538</v>
      </c>
      <c r="C16" s="97" t="s">
        <v>362</v>
      </c>
      <c r="D16" s="98" t="s">
        <v>363</v>
      </c>
      <c r="E16" s="97" t="s">
        <v>25</v>
      </c>
      <c r="F16" s="18"/>
      <c r="G16" s="18"/>
    </row>
    <row r="17" spans="1:7" ht="19.5" customHeight="1">
      <c r="A17" s="17">
        <v>8</v>
      </c>
      <c r="B17" s="101">
        <v>16040238</v>
      </c>
      <c r="C17" s="97" t="s">
        <v>364</v>
      </c>
      <c r="D17" s="99" t="s">
        <v>365</v>
      </c>
      <c r="E17" s="97" t="s">
        <v>171</v>
      </c>
      <c r="F17" s="18"/>
      <c r="G17" s="18"/>
    </row>
    <row r="18" spans="1:7" ht="19.5" customHeight="1">
      <c r="A18" s="17">
        <v>9</v>
      </c>
      <c r="B18" s="101">
        <v>15042586</v>
      </c>
      <c r="C18" s="97" t="s">
        <v>366</v>
      </c>
      <c r="D18" s="98" t="s">
        <v>367</v>
      </c>
      <c r="E18" s="97" t="s">
        <v>368</v>
      </c>
      <c r="F18" s="18"/>
      <c r="G18" s="18"/>
    </row>
    <row r="19" spans="1:7" ht="19.5" customHeight="1">
      <c r="A19" s="17">
        <v>10</v>
      </c>
      <c r="B19" s="101">
        <v>15040079</v>
      </c>
      <c r="C19" s="97" t="s">
        <v>369</v>
      </c>
      <c r="D19" s="98" t="s">
        <v>370</v>
      </c>
      <c r="E19" s="97" t="s">
        <v>371</v>
      </c>
      <c r="F19" s="18"/>
      <c r="G19" s="18"/>
    </row>
    <row r="20" spans="1:7" ht="19.5" customHeight="1">
      <c r="A20" s="17">
        <v>11</v>
      </c>
      <c r="B20" s="101">
        <v>13040445</v>
      </c>
      <c r="C20" s="97" t="s">
        <v>372</v>
      </c>
      <c r="D20" s="98" t="s">
        <v>373</v>
      </c>
      <c r="E20" s="97" t="s">
        <v>374</v>
      </c>
      <c r="F20" s="18"/>
      <c r="G20" s="18"/>
    </row>
    <row r="21" spans="1:7" ht="19.5" customHeight="1">
      <c r="A21" s="17">
        <v>12</v>
      </c>
      <c r="B21" s="101">
        <v>13040502</v>
      </c>
      <c r="C21" s="97" t="s">
        <v>375</v>
      </c>
      <c r="D21" s="98" t="s">
        <v>376</v>
      </c>
      <c r="E21" s="97" t="s">
        <v>377</v>
      </c>
      <c r="F21" s="18"/>
      <c r="G21" s="18"/>
    </row>
    <row r="22" spans="1:7" ht="19.5" customHeight="1">
      <c r="A22" s="17">
        <v>13</v>
      </c>
      <c r="B22" s="101">
        <v>15043019</v>
      </c>
      <c r="C22" s="97" t="s">
        <v>378</v>
      </c>
      <c r="D22" s="98" t="s">
        <v>352</v>
      </c>
      <c r="E22" s="97" t="s">
        <v>314</v>
      </c>
      <c r="F22" s="18"/>
      <c r="G22" s="18"/>
    </row>
    <row r="23" spans="1:7" ht="19.5" customHeight="1">
      <c r="A23" s="17">
        <v>14</v>
      </c>
      <c r="B23" s="101">
        <v>15040814</v>
      </c>
      <c r="C23" s="97" t="s">
        <v>379</v>
      </c>
      <c r="D23" s="98" t="s">
        <v>380</v>
      </c>
      <c r="E23" s="97" t="s">
        <v>368</v>
      </c>
      <c r="F23" s="18"/>
      <c r="G23" s="18"/>
    </row>
    <row r="24" spans="1:7" ht="19.5" customHeight="1">
      <c r="A24" s="17">
        <v>15</v>
      </c>
      <c r="B24" s="101">
        <v>15041104</v>
      </c>
      <c r="C24" s="97" t="s">
        <v>381</v>
      </c>
      <c r="D24" s="99" t="s">
        <v>382</v>
      </c>
      <c r="E24" s="97" t="s">
        <v>371</v>
      </c>
      <c r="F24" s="18"/>
      <c r="G24" s="18"/>
    </row>
    <row r="25" spans="1:7" ht="19.5" customHeight="1">
      <c r="A25" s="17">
        <v>16</v>
      </c>
      <c r="B25" s="101">
        <v>16040360</v>
      </c>
      <c r="C25" s="97" t="s">
        <v>383</v>
      </c>
      <c r="D25" s="98" t="s">
        <v>384</v>
      </c>
      <c r="E25" s="97" t="s">
        <v>308</v>
      </c>
      <c r="F25" s="18"/>
      <c r="G25" s="18"/>
    </row>
    <row r="26" spans="1:7" ht="19.5" customHeight="1">
      <c r="A26" s="17">
        <v>17</v>
      </c>
      <c r="B26" s="101">
        <v>14040731</v>
      </c>
      <c r="C26" s="97" t="s">
        <v>385</v>
      </c>
      <c r="D26" s="99">
        <v>35340</v>
      </c>
      <c r="E26" s="97" t="s">
        <v>386</v>
      </c>
      <c r="F26" s="18"/>
      <c r="G26" s="18"/>
    </row>
    <row r="27" spans="1:7" ht="19.5" customHeight="1">
      <c r="A27" s="17">
        <v>18</v>
      </c>
      <c r="B27" s="101">
        <v>15042250</v>
      </c>
      <c r="C27" s="97" t="s">
        <v>387</v>
      </c>
      <c r="D27" s="99" t="s">
        <v>388</v>
      </c>
      <c r="E27" s="97" t="s">
        <v>25</v>
      </c>
      <c r="F27" s="18"/>
      <c r="G27" s="18"/>
    </row>
    <row r="28" spans="1:7" ht="19.5" customHeight="1">
      <c r="A28" s="17">
        <v>19</v>
      </c>
      <c r="B28" s="59" t="str">
        <f>RIGHT("a16040415", LEN("a16040415")-1)</f>
        <v>16040415</v>
      </c>
      <c r="C28" s="39" t="s">
        <v>507</v>
      </c>
      <c r="D28" s="100" t="s">
        <v>508</v>
      </c>
      <c r="E28" s="39" t="s">
        <v>474</v>
      </c>
      <c r="F28" s="18"/>
      <c r="G28" s="18"/>
    </row>
    <row r="29" spans="1:7" ht="19.5" customHeight="1">
      <c r="A29" s="17">
        <v>20</v>
      </c>
      <c r="B29" s="60"/>
      <c r="C29" s="96" t="s">
        <v>514</v>
      </c>
      <c r="D29" s="59"/>
      <c r="E29" s="40"/>
      <c r="F29" s="18"/>
      <c r="G29" s="18"/>
    </row>
    <row r="30" spans="1:7" ht="15.75">
      <c r="A30" s="31"/>
    </row>
    <row r="31" spans="1:7" ht="15.75">
      <c r="A31" s="7" t="s">
        <v>72</v>
      </c>
      <c r="B31" s="7"/>
      <c r="C31" s="8"/>
      <c r="D31" s="38"/>
      <c r="E31" s="7"/>
      <c r="F31" s="7"/>
      <c r="G31" s="7"/>
    </row>
    <row r="32" spans="1:7" ht="15.75">
      <c r="A32" s="7" t="s">
        <v>73</v>
      </c>
      <c r="B32" s="7"/>
      <c r="C32" s="8"/>
      <c r="D32" s="38"/>
      <c r="E32" s="9"/>
      <c r="F32" s="9" t="s">
        <v>74</v>
      </c>
      <c r="G32" s="7"/>
    </row>
    <row r="33" spans="1:7" ht="15.75">
      <c r="A33" s="7" t="s">
        <v>75</v>
      </c>
      <c r="B33" s="9"/>
      <c r="C33" s="8"/>
      <c r="D33" s="38"/>
      <c r="E33" s="9"/>
      <c r="F33" s="9" t="s">
        <v>76</v>
      </c>
      <c r="G33" s="7"/>
    </row>
    <row r="34" spans="1:7" ht="15.75">
      <c r="A34" s="8"/>
      <c r="B34" s="7"/>
      <c r="C34" s="8"/>
      <c r="D34" s="38"/>
      <c r="E34" s="10" t="s">
        <v>77</v>
      </c>
      <c r="F34" s="7"/>
      <c r="G34" s="7"/>
    </row>
    <row r="35" spans="1:7" ht="15.75">
      <c r="A35" s="8"/>
      <c r="B35" s="32" t="s">
        <v>78</v>
      </c>
      <c r="C35" s="8"/>
      <c r="D35" s="38"/>
      <c r="E35" s="6"/>
      <c r="F35" s="32" t="s">
        <v>79</v>
      </c>
      <c r="G35" s="6"/>
    </row>
    <row r="36" spans="1:7" ht="15.75">
      <c r="A36" s="31"/>
    </row>
    <row r="37" spans="1:7" ht="15.75">
      <c r="A37" s="31"/>
    </row>
    <row r="38" spans="1:7" ht="15.75">
      <c r="A38" s="31"/>
    </row>
    <row r="39" spans="1:7" ht="15.75">
      <c r="A39" s="31"/>
    </row>
    <row r="40" spans="1:7" ht="15.75">
      <c r="A40" s="31"/>
    </row>
    <row r="41" spans="1:7" ht="15.75">
      <c r="A41" s="4" t="s">
        <v>0</v>
      </c>
      <c r="B41" s="5"/>
      <c r="C41" s="5"/>
      <c r="D41" s="36"/>
      <c r="E41" s="22" t="s">
        <v>1</v>
      </c>
      <c r="G41" s="21"/>
    </row>
    <row r="42" spans="1:7" ht="15.75">
      <c r="A42" s="24" t="s">
        <v>2</v>
      </c>
      <c r="B42" s="5"/>
      <c r="C42" s="25"/>
      <c r="D42" s="37"/>
      <c r="E42" s="27" t="s">
        <v>3</v>
      </c>
      <c r="G42" s="21"/>
    </row>
    <row r="43" spans="1:7" ht="15.75">
      <c r="A43" s="24"/>
      <c r="B43" s="5"/>
      <c r="C43" s="25"/>
      <c r="D43" s="37"/>
      <c r="E43" s="26"/>
      <c r="F43" s="27"/>
      <c r="G43" s="21"/>
    </row>
    <row r="44" spans="1:7" ht="15.75">
      <c r="A44" s="28"/>
      <c r="B44" s="29"/>
      <c r="C44" s="25"/>
      <c r="D44" s="36" t="s">
        <v>346</v>
      </c>
      <c r="E44" s="28"/>
      <c r="F44" s="3" t="s">
        <v>5</v>
      </c>
    </row>
    <row r="45" spans="1:7" ht="15.75">
      <c r="A45" s="28"/>
      <c r="B45" s="25"/>
      <c r="C45" s="25"/>
      <c r="D45" s="36" t="s">
        <v>6</v>
      </c>
      <c r="E45" s="4"/>
      <c r="F45" s="3" t="s">
        <v>80</v>
      </c>
    </row>
    <row r="46" spans="1:7" ht="15.75">
      <c r="A46" s="28"/>
      <c r="B46" s="5"/>
      <c r="C46" s="25"/>
      <c r="D46" s="36" t="s">
        <v>347</v>
      </c>
      <c r="E46" s="21"/>
      <c r="F46" s="28"/>
      <c r="G46" s="26"/>
    </row>
    <row r="47" spans="1:7" ht="15.75">
      <c r="A47" s="31"/>
    </row>
    <row r="48" spans="1:7" ht="15.75">
      <c r="A48" s="31"/>
    </row>
    <row r="49" spans="1:7" ht="19.5" customHeight="1">
      <c r="A49" s="73" t="s">
        <v>10</v>
      </c>
      <c r="B49" s="73" t="s">
        <v>11</v>
      </c>
      <c r="C49" s="73" t="s">
        <v>12</v>
      </c>
      <c r="D49" s="74" t="s">
        <v>13</v>
      </c>
      <c r="E49" s="75" t="s">
        <v>14</v>
      </c>
      <c r="F49" s="73" t="s">
        <v>15</v>
      </c>
      <c r="G49" s="73" t="s">
        <v>16</v>
      </c>
    </row>
    <row r="50" spans="1:7" ht="19.5" customHeight="1">
      <c r="A50" s="77"/>
      <c r="B50" s="78"/>
      <c r="C50" s="77"/>
      <c r="D50" s="79" t="s">
        <v>17</v>
      </c>
      <c r="E50" s="80" t="s">
        <v>18</v>
      </c>
      <c r="F50" s="78"/>
      <c r="G50" s="78" t="s">
        <v>19</v>
      </c>
    </row>
    <row r="51" spans="1:7" ht="19.5" customHeight="1">
      <c r="A51" s="82">
        <v>1</v>
      </c>
      <c r="B51" s="101">
        <v>15040090</v>
      </c>
      <c r="C51" s="101" t="s">
        <v>389</v>
      </c>
      <c r="D51" s="101" t="s">
        <v>390</v>
      </c>
      <c r="E51" s="101" t="s">
        <v>350</v>
      </c>
      <c r="F51" s="82"/>
      <c r="G51" s="82"/>
    </row>
    <row r="52" spans="1:7" ht="19.5" customHeight="1">
      <c r="A52" s="82">
        <v>2</v>
      </c>
      <c r="B52" s="101">
        <v>15040998</v>
      </c>
      <c r="C52" s="101" t="s">
        <v>391</v>
      </c>
      <c r="D52" s="102" t="s">
        <v>392</v>
      </c>
      <c r="E52" s="101" t="s">
        <v>368</v>
      </c>
      <c r="F52" s="82"/>
      <c r="G52" s="82"/>
    </row>
    <row r="53" spans="1:7" ht="19.5" customHeight="1">
      <c r="A53" s="82">
        <v>3</v>
      </c>
      <c r="B53" s="101">
        <v>15042124</v>
      </c>
      <c r="C53" s="101" t="s">
        <v>393</v>
      </c>
      <c r="D53" s="101" t="s">
        <v>394</v>
      </c>
      <c r="E53" s="101" t="s">
        <v>371</v>
      </c>
      <c r="F53" s="82"/>
      <c r="G53" s="82"/>
    </row>
    <row r="54" spans="1:7" ht="19.5" customHeight="1">
      <c r="A54" s="82">
        <v>4</v>
      </c>
      <c r="B54" s="101">
        <v>15042663</v>
      </c>
      <c r="C54" s="101" t="s">
        <v>395</v>
      </c>
      <c r="D54" s="101" t="s">
        <v>396</v>
      </c>
      <c r="E54" s="101" t="s">
        <v>25</v>
      </c>
      <c r="F54" s="82"/>
      <c r="G54" s="82"/>
    </row>
    <row r="55" spans="1:7" ht="19.5" customHeight="1">
      <c r="A55" s="82">
        <v>5</v>
      </c>
      <c r="B55" s="101">
        <v>14040869</v>
      </c>
      <c r="C55" s="101" t="s">
        <v>397</v>
      </c>
      <c r="D55" s="101" t="s">
        <v>398</v>
      </c>
      <c r="E55" s="101" t="s">
        <v>399</v>
      </c>
      <c r="F55" s="82"/>
      <c r="G55" s="82"/>
    </row>
    <row r="56" spans="1:7" ht="19.5" customHeight="1">
      <c r="A56" s="82">
        <v>6</v>
      </c>
      <c r="B56" s="101">
        <v>14040868</v>
      </c>
      <c r="C56" s="101" t="s">
        <v>397</v>
      </c>
      <c r="D56" s="101" t="s">
        <v>400</v>
      </c>
      <c r="E56" s="101" t="s">
        <v>401</v>
      </c>
      <c r="F56" s="82"/>
      <c r="G56" s="82"/>
    </row>
    <row r="57" spans="1:7" ht="19.5" customHeight="1">
      <c r="A57" s="82">
        <v>7</v>
      </c>
      <c r="B57" s="103">
        <v>16040031</v>
      </c>
      <c r="C57" s="104" t="s">
        <v>402</v>
      </c>
      <c r="D57" s="105" t="s">
        <v>403</v>
      </c>
      <c r="E57" s="105" t="s">
        <v>404</v>
      </c>
      <c r="F57" s="82"/>
      <c r="G57" s="82"/>
    </row>
    <row r="58" spans="1:7" ht="19.5" customHeight="1">
      <c r="A58" s="82">
        <v>8</v>
      </c>
      <c r="B58" s="106">
        <v>16040050</v>
      </c>
      <c r="C58" s="82" t="s">
        <v>405</v>
      </c>
      <c r="D58" s="107" t="s">
        <v>406</v>
      </c>
      <c r="E58" s="107" t="s">
        <v>407</v>
      </c>
      <c r="F58" s="82"/>
      <c r="G58" s="82"/>
    </row>
    <row r="59" spans="1:7" ht="19.5" customHeight="1">
      <c r="A59" s="82">
        <v>9</v>
      </c>
      <c r="B59" s="106">
        <v>15043713</v>
      </c>
      <c r="C59" s="82" t="s">
        <v>408</v>
      </c>
      <c r="D59" s="107" t="s">
        <v>409</v>
      </c>
      <c r="E59" s="107" t="s">
        <v>410</v>
      </c>
      <c r="F59" s="82"/>
      <c r="G59" s="82"/>
    </row>
    <row r="60" spans="1:7" ht="19.5" customHeight="1">
      <c r="A60" s="82">
        <v>10</v>
      </c>
      <c r="B60" s="106">
        <v>15040505</v>
      </c>
      <c r="C60" s="82" t="s">
        <v>411</v>
      </c>
      <c r="D60" s="107" t="s">
        <v>412</v>
      </c>
      <c r="E60" s="107" t="s">
        <v>410</v>
      </c>
      <c r="F60" s="82"/>
      <c r="G60" s="82"/>
    </row>
    <row r="61" spans="1:7" ht="19.5" customHeight="1">
      <c r="A61" s="82">
        <v>11</v>
      </c>
      <c r="B61" s="106">
        <v>16040526</v>
      </c>
      <c r="C61" s="82" t="s">
        <v>413</v>
      </c>
      <c r="D61" s="107" t="s">
        <v>414</v>
      </c>
      <c r="E61" s="107" t="s">
        <v>415</v>
      </c>
      <c r="F61" s="82"/>
      <c r="G61" s="82"/>
    </row>
    <row r="62" spans="1:7" ht="19.5" customHeight="1">
      <c r="A62" s="82">
        <v>12</v>
      </c>
      <c r="B62" s="106">
        <v>13040136</v>
      </c>
      <c r="C62" s="82" t="s">
        <v>416</v>
      </c>
      <c r="D62" s="107" t="s">
        <v>417</v>
      </c>
      <c r="E62" s="107" t="s">
        <v>418</v>
      </c>
      <c r="F62" s="82"/>
      <c r="G62" s="82"/>
    </row>
    <row r="63" spans="1:7" ht="19.5" customHeight="1">
      <c r="A63" s="82">
        <v>13</v>
      </c>
      <c r="B63" s="106">
        <v>16040101</v>
      </c>
      <c r="C63" s="82" t="s">
        <v>419</v>
      </c>
      <c r="D63" s="107" t="s">
        <v>420</v>
      </c>
      <c r="E63" s="107" t="s">
        <v>404</v>
      </c>
      <c r="F63" s="82"/>
      <c r="G63" s="82"/>
    </row>
    <row r="64" spans="1:7" ht="19.5" customHeight="1">
      <c r="A64" s="82">
        <v>14</v>
      </c>
      <c r="B64" s="106">
        <v>16040529</v>
      </c>
      <c r="C64" s="82" t="s">
        <v>421</v>
      </c>
      <c r="D64" s="107" t="s">
        <v>100</v>
      </c>
      <c r="E64" s="107" t="s">
        <v>415</v>
      </c>
      <c r="F64" s="82"/>
      <c r="G64" s="82"/>
    </row>
    <row r="65" spans="1:7" ht="19.5" customHeight="1">
      <c r="A65" s="82">
        <v>15</v>
      </c>
      <c r="B65" s="106">
        <v>16040116</v>
      </c>
      <c r="C65" s="82" t="s">
        <v>422</v>
      </c>
      <c r="D65" s="107" t="s">
        <v>423</v>
      </c>
      <c r="E65" s="107" t="s">
        <v>190</v>
      </c>
      <c r="F65" s="82"/>
      <c r="G65" s="82"/>
    </row>
    <row r="66" spans="1:7" ht="19.5" customHeight="1">
      <c r="A66" s="82">
        <v>16</v>
      </c>
      <c r="B66" s="106">
        <v>16040539</v>
      </c>
      <c r="C66" s="82" t="s">
        <v>424</v>
      </c>
      <c r="D66" s="107" t="s">
        <v>425</v>
      </c>
      <c r="E66" s="107" t="s">
        <v>208</v>
      </c>
      <c r="F66" s="82"/>
      <c r="G66" s="82"/>
    </row>
    <row r="67" spans="1:7" ht="19.5" customHeight="1">
      <c r="A67" s="82">
        <v>17</v>
      </c>
      <c r="B67" s="106">
        <v>16040576</v>
      </c>
      <c r="C67" s="82" t="s">
        <v>426</v>
      </c>
      <c r="D67" s="107" t="s">
        <v>427</v>
      </c>
      <c r="E67" s="107" t="s">
        <v>428</v>
      </c>
      <c r="F67" s="82"/>
      <c r="G67" s="82"/>
    </row>
    <row r="68" spans="1:7" ht="19.5" customHeight="1">
      <c r="A68" s="82">
        <v>18</v>
      </c>
      <c r="B68" s="106">
        <v>16040575</v>
      </c>
      <c r="C68" s="82" t="s">
        <v>429</v>
      </c>
      <c r="D68" s="107" t="s">
        <v>430</v>
      </c>
      <c r="E68" s="107" t="s">
        <v>431</v>
      </c>
      <c r="F68" s="82"/>
      <c r="G68" s="82"/>
    </row>
    <row r="69" spans="1:7" ht="19.5" customHeight="1">
      <c r="A69" s="82">
        <v>19</v>
      </c>
      <c r="B69" s="59" t="str">
        <f>RIGHT("a16040765", LEN("a16040765")-1)</f>
        <v>16040765</v>
      </c>
      <c r="C69" s="59" t="s">
        <v>509</v>
      </c>
      <c r="D69" s="59" t="s">
        <v>330</v>
      </c>
      <c r="E69" s="59" t="s">
        <v>261</v>
      </c>
      <c r="F69" s="82"/>
      <c r="G69" s="82"/>
    </row>
    <row r="70" spans="1:7" ht="19.5" customHeight="1">
      <c r="A70" s="82">
        <v>20</v>
      </c>
      <c r="B70" s="59" t="str">
        <f>RIGHT("a16040455", LEN("a16040455")-1)</f>
        <v>16040455</v>
      </c>
      <c r="C70" s="59" t="s">
        <v>510</v>
      </c>
      <c r="D70" s="59" t="s">
        <v>511</v>
      </c>
      <c r="E70" s="59" t="s">
        <v>512</v>
      </c>
      <c r="F70" s="82"/>
      <c r="G70" s="82"/>
    </row>
    <row r="71" spans="1:7" ht="15.75">
      <c r="A71" s="31"/>
    </row>
    <row r="72" spans="1:7" ht="15.75">
      <c r="A72" s="7" t="s">
        <v>128</v>
      </c>
      <c r="B72" s="7"/>
      <c r="C72" s="8"/>
      <c r="D72" s="38"/>
      <c r="E72" s="7"/>
      <c r="F72" s="7"/>
      <c r="G72" s="7"/>
    </row>
    <row r="73" spans="1:7" ht="15.75">
      <c r="A73" s="7" t="s">
        <v>73</v>
      </c>
      <c r="B73" s="7"/>
      <c r="C73" s="8"/>
      <c r="D73" s="38"/>
      <c r="E73" s="9"/>
      <c r="F73" s="9" t="s">
        <v>74</v>
      </c>
      <c r="G73" s="7"/>
    </row>
    <row r="74" spans="1:7" ht="15.75">
      <c r="A74" s="7" t="s">
        <v>75</v>
      </c>
      <c r="B74" s="9"/>
      <c r="C74" s="8"/>
      <c r="D74" s="38"/>
      <c r="E74" s="9"/>
      <c r="F74" s="9" t="s">
        <v>76</v>
      </c>
      <c r="G74" s="7"/>
    </row>
    <row r="75" spans="1:7" ht="15.75">
      <c r="A75" s="8"/>
      <c r="B75" s="7"/>
      <c r="C75" s="8"/>
      <c r="D75" s="38"/>
      <c r="E75" s="10" t="s">
        <v>77</v>
      </c>
      <c r="F75" s="7"/>
      <c r="G75" s="7"/>
    </row>
    <row r="76" spans="1:7" ht="15.75">
      <c r="A76" s="8"/>
      <c r="B76" s="32" t="s">
        <v>78</v>
      </c>
      <c r="C76" s="8"/>
      <c r="D76" s="38"/>
      <c r="E76" s="6"/>
      <c r="F76" s="32" t="s">
        <v>79</v>
      </c>
      <c r="G76" s="6"/>
    </row>
    <row r="77" spans="1:7" ht="15.75">
      <c r="A77" s="31"/>
    </row>
    <row r="78" spans="1:7" ht="15.75">
      <c r="A78" s="31"/>
    </row>
    <row r="79" spans="1:7" ht="15.75">
      <c r="A79" s="31"/>
    </row>
    <row r="80" spans="1:7" ht="15.75">
      <c r="A80" s="31"/>
    </row>
    <row r="81" spans="1:7" ht="15.75">
      <c r="A81" s="31"/>
    </row>
    <row r="82" spans="1:7" ht="15.75">
      <c r="A82" s="31"/>
    </row>
    <row r="83" spans="1:7" ht="15.75">
      <c r="A83" s="4" t="s">
        <v>0</v>
      </c>
      <c r="B83" s="5"/>
      <c r="C83" s="5"/>
      <c r="D83" s="36"/>
      <c r="E83" s="22" t="s">
        <v>1</v>
      </c>
      <c r="G83" s="21"/>
    </row>
    <row r="84" spans="1:7" ht="15.75">
      <c r="A84" s="24" t="s">
        <v>2</v>
      </c>
      <c r="B84" s="5"/>
      <c r="C84" s="25"/>
      <c r="D84" s="37"/>
      <c r="E84" s="27" t="s">
        <v>3</v>
      </c>
      <c r="G84" s="21"/>
    </row>
    <row r="85" spans="1:7" ht="15.75">
      <c r="A85" s="24"/>
      <c r="B85" s="5"/>
      <c r="C85" s="25"/>
      <c r="D85" s="37"/>
      <c r="E85" s="26"/>
      <c r="F85" s="27"/>
      <c r="G85" s="21"/>
    </row>
    <row r="86" spans="1:7" ht="15.75">
      <c r="A86" s="28"/>
      <c r="B86" s="29"/>
      <c r="C86" s="25"/>
      <c r="D86" s="36" t="s">
        <v>346</v>
      </c>
      <c r="E86" s="28"/>
      <c r="F86" s="3" t="s">
        <v>5</v>
      </c>
    </row>
    <row r="87" spans="1:7" ht="15.75">
      <c r="A87" s="28"/>
      <c r="B87" s="25"/>
      <c r="C87" s="25"/>
      <c r="D87" s="36" t="s">
        <v>6</v>
      </c>
      <c r="E87" s="4"/>
      <c r="F87" s="3" t="s">
        <v>129</v>
      </c>
    </row>
    <row r="88" spans="1:7" ht="15.75">
      <c r="A88" s="28"/>
      <c r="B88" s="5"/>
      <c r="C88" s="25"/>
      <c r="D88" s="36" t="s">
        <v>347</v>
      </c>
      <c r="E88" s="21"/>
      <c r="F88" s="28"/>
      <c r="G88" s="26"/>
    </row>
    <row r="89" spans="1:7" ht="15.75">
      <c r="A89" s="31"/>
    </row>
    <row r="90" spans="1:7" ht="19.5" customHeight="1">
      <c r="A90" s="73" t="s">
        <v>10</v>
      </c>
      <c r="B90" s="73" t="s">
        <v>11</v>
      </c>
      <c r="C90" s="73" t="s">
        <v>12</v>
      </c>
      <c r="D90" s="74" t="s">
        <v>13</v>
      </c>
      <c r="E90" s="75" t="s">
        <v>14</v>
      </c>
      <c r="F90" s="73" t="s">
        <v>15</v>
      </c>
      <c r="G90" s="73" t="s">
        <v>16</v>
      </c>
    </row>
    <row r="91" spans="1:7" ht="19.5" customHeight="1">
      <c r="A91" s="77"/>
      <c r="B91" s="78"/>
      <c r="C91" s="77"/>
      <c r="D91" s="109" t="s">
        <v>17</v>
      </c>
      <c r="E91" s="80" t="s">
        <v>18</v>
      </c>
      <c r="F91" s="78"/>
      <c r="G91" s="78" t="s">
        <v>19</v>
      </c>
    </row>
    <row r="92" spans="1:7" ht="19.5" customHeight="1">
      <c r="A92" s="82">
        <v>1</v>
      </c>
      <c r="B92" s="106">
        <v>15042109</v>
      </c>
      <c r="C92" s="82" t="s">
        <v>432</v>
      </c>
      <c r="D92" s="107" t="s">
        <v>433</v>
      </c>
      <c r="E92" s="107" t="s">
        <v>410</v>
      </c>
      <c r="F92" s="82"/>
      <c r="G92" s="82"/>
    </row>
    <row r="93" spans="1:7" ht="19.5" customHeight="1">
      <c r="A93" s="82">
        <v>2</v>
      </c>
      <c r="B93" s="106">
        <v>15041823</v>
      </c>
      <c r="C93" s="82" t="s">
        <v>434</v>
      </c>
      <c r="D93" s="107" t="s">
        <v>367</v>
      </c>
      <c r="E93" s="107" t="s">
        <v>410</v>
      </c>
      <c r="F93" s="82"/>
      <c r="G93" s="82"/>
    </row>
    <row r="94" spans="1:7" ht="19.5" customHeight="1">
      <c r="A94" s="82">
        <v>3</v>
      </c>
      <c r="B94" s="106">
        <v>16040590</v>
      </c>
      <c r="C94" s="82" t="s">
        <v>435</v>
      </c>
      <c r="D94" s="107" t="s">
        <v>436</v>
      </c>
      <c r="E94" s="107" t="s">
        <v>415</v>
      </c>
      <c r="F94" s="82"/>
      <c r="G94" s="82"/>
    </row>
    <row r="95" spans="1:7" ht="19.5" customHeight="1">
      <c r="A95" s="82">
        <v>4</v>
      </c>
      <c r="B95" s="106">
        <v>16040176</v>
      </c>
      <c r="C95" s="82" t="s">
        <v>437</v>
      </c>
      <c r="D95" s="107" t="s">
        <v>438</v>
      </c>
      <c r="E95" s="107" t="s">
        <v>439</v>
      </c>
      <c r="F95" s="82"/>
      <c r="G95" s="82"/>
    </row>
    <row r="96" spans="1:7" ht="19.5" customHeight="1">
      <c r="A96" s="82">
        <v>5</v>
      </c>
      <c r="B96" s="106">
        <v>16040603</v>
      </c>
      <c r="C96" s="82" t="s">
        <v>440</v>
      </c>
      <c r="D96" s="107" t="s">
        <v>441</v>
      </c>
      <c r="E96" s="107" t="s">
        <v>193</v>
      </c>
      <c r="F96" s="82"/>
      <c r="G96" s="82"/>
    </row>
    <row r="97" spans="1:7" ht="19.5" customHeight="1">
      <c r="A97" s="82">
        <v>6</v>
      </c>
      <c r="B97" s="106">
        <v>16040600</v>
      </c>
      <c r="C97" s="82" t="s">
        <v>442</v>
      </c>
      <c r="D97" s="107" t="s">
        <v>443</v>
      </c>
      <c r="E97" s="107" t="s">
        <v>208</v>
      </c>
      <c r="F97" s="82"/>
      <c r="G97" s="82"/>
    </row>
    <row r="98" spans="1:7" ht="19.5" customHeight="1">
      <c r="A98" s="82">
        <v>7</v>
      </c>
      <c r="B98" s="106">
        <v>15040157</v>
      </c>
      <c r="C98" s="82" t="s">
        <v>444</v>
      </c>
      <c r="D98" s="107" t="s">
        <v>445</v>
      </c>
      <c r="E98" s="107" t="s">
        <v>446</v>
      </c>
      <c r="F98" s="82"/>
      <c r="G98" s="82"/>
    </row>
    <row r="99" spans="1:7" ht="19.5" customHeight="1">
      <c r="A99" s="82">
        <v>8</v>
      </c>
      <c r="B99" s="106">
        <v>16040655</v>
      </c>
      <c r="C99" s="82" t="s">
        <v>51</v>
      </c>
      <c r="D99" s="107" t="s">
        <v>447</v>
      </c>
      <c r="E99" s="107" t="s">
        <v>428</v>
      </c>
      <c r="F99" s="82"/>
      <c r="G99" s="82"/>
    </row>
    <row r="100" spans="1:7" ht="19.5" customHeight="1">
      <c r="A100" s="82">
        <v>9</v>
      </c>
      <c r="B100" s="106">
        <v>16040320</v>
      </c>
      <c r="C100" s="82" t="s">
        <v>448</v>
      </c>
      <c r="D100" s="107" t="s">
        <v>449</v>
      </c>
      <c r="E100" s="107" t="s">
        <v>450</v>
      </c>
      <c r="F100" s="82"/>
      <c r="G100" s="82"/>
    </row>
    <row r="101" spans="1:7" ht="19.5" customHeight="1">
      <c r="A101" s="82">
        <v>10</v>
      </c>
      <c r="B101" s="106">
        <v>16040680</v>
      </c>
      <c r="C101" s="82" t="s">
        <v>451</v>
      </c>
      <c r="D101" s="107" t="s">
        <v>253</v>
      </c>
      <c r="E101" s="107" t="s">
        <v>428</v>
      </c>
      <c r="F101" s="82"/>
      <c r="G101" s="82"/>
    </row>
    <row r="102" spans="1:7" ht="19.5" customHeight="1">
      <c r="A102" s="82">
        <v>11</v>
      </c>
      <c r="B102" s="106">
        <v>15042699</v>
      </c>
      <c r="C102" s="82" t="s">
        <v>452</v>
      </c>
      <c r="D102" s="107" t="s">
        <v>453</v>
      </c>
      <c r="E102" s="107" t="s">
        <v>454</v>
      </c>
      <c r="F102" s="82"/>
      <c r="G102" s="82"/>
    </row>
    <row r="103" spans="1:7" ht="19.5" customHeight="1">
      <c r="A103" s="82">
        <v>12</v>
      </c>
      <c r="B103" s="110">
        <v>16040457</v>
      </c>
      <c r="C103" s="89" t="s">
        <v>455</v>
      </c>
      <c r="D103" s="111" t="s">
        <v>456</v>
      </c>
      <c r="E103" s="111" t="s">
        <v>439</v>
      </c>
      <c r="F103" s="82"/>
      <c r="G103" s="82"/>
    </row>
    <row r="104" spans="1:7" ht="19.5" customHeight="1">
      <c r="A104" s="82">
        <v>13</v>
      </c>
      <c r="B104" s="112">
        <v>16040165</v>
      </c>
      <c r="C104" s="107" t="s">
        <v>457</v>
      </c>
      <c r="D104" s="113">
        <v>35865</v>
      </c>
      <c r="E104" s="114" t="s">
        <v>218</v>
      </c>
      <c r="F104" s="82"/>
      <c r="G104" s="82"/>
    </row>
    <row r="105" spans="1:7" ht="19.5" customHeight="1">
      <c r="A105" s="82">
        <v>14</v>
      </c>
      <c r="B105" s="112">
        <v>16040773</v>
      </c>
      <c r="C105" s="115" t="s">
        <v>458</v>
      </c>
      <c r="D105" s="107" t="s">
        <v>459</v>
      </c>
      <c r="E105" s="114" t="s">
        <v>460</v>
      </c>
      <c r="F105" s="82"/>
      <c r="G105" s="82"/>
    </row>
    <row r="106" spans="1:7" ht="19.5" customHeight="1">
      <c r="A106" s="82">
        <v>15</v>
      </c>
      <c r="B106" s="59" t="str">
        <f>RIGHT("a16040479", LEN("a16040479")-1)</f>
        <v>16040479</v>
      </c>
      <c r="C106" s="59" t="s">
        <v>461</v>
      </c>
      <c r="D106" s="59" t="s">
        <v>466</v>
      </c>
      <c r="E106" s="59" t="s">
        <v>240</v>
      </c>
      <c r="F106" s="82"/>
      <c r="G106" s="82"/>
    </row>
    <row r="107" spans="1:7" ht="19.5" customHeight="1">
      <c r="A107" s="82">
        <v>16</v>
      </c>
      <c r="B107" s="59" t="str">
        <f>RIGHT("a16040471", LEN("a16040471")-1)</f>
        <v>16040471</v>
      </c>
      <c r="C107" s="59" t="s">
        <v>462</v>
      </c>
      <c r="D107" s="59" t="s">
        <v>467</v>
      </c>
      <c r="E107" s="59" t="s">
        <v>240</v>
      </c>
      <c r="F107" s="82"/>
      <c r="G107" s="82"/>
    </row>
    <row r="108" spans="1:7" ht="19.5" customHeight="1">
      <c r="A108" s="82">
        <v>17</v>
      </c>
      <c r="B108" s="59" t="str">
        <f>RIGHT("a15041664", LEN("a15041664")-1)</f>
        <v>15041664</v>
      </c>
      <c r="C108" s="59" t="s">
        <v>463</v>
      </c>
      <c r="D108" s="59" t="s">
        <v>468</v>
      </c>
      <c r="E108" s="59" t="s">
        <v>469</v>
      </c>
      <c r="F108" s="82"/>
      <c r="G108" s="82"/>
    </row>
    <row r="109" spans="1:7" ht="19.5" customHeight="1">
      <c r="A109" s="82">
        <v>18</v>
      </c>
      <c r="B109" s="59" t="str">
        <f>RIGHT("a15041725", LEN("a15041725")-1)</f>
        <v>15041725</v>
      </c>
      <c r="C109" s="59" t="s">
        <v>464</v>
      </c>
      <c r="D109" s="59" t="s">
        <v>470</v>
      </c>
      <c r="E109" s="59" t="s">
        <v>469</v>
      </c>
      <c r="F109" s="82"/>
      <c r="G109" s="82"/>
    </row>
    <row r="110" spans="1:7" ht="19.5" customHeight="1">
      <c r="A110" s="82">
        <v>19</v>
      </c>
      <c r="B110" s="59" t="str">
        <f>RIGHT("a15040996", LEN("a15040996")-1)</f>
        <v>15040996</v>
      </c>
      <c r="C110" s="59" t="s">
        <v>465</v>
      </c>
      <c r="D110" s="66">
        <v>35709</v>
      </c>
      <c r="E110" s="59" t="s">
        <v>471</v>
      </c>
      <c r="F110" s="82"/>
      <c r="G110" s="82"/>
    </row>
    <row r="111" spans="1:7" ht="19.5" customHeight="1">
      <c r="A111" s="82">
        <v>20</v>
      </c>
      <c r="B111" s="57"/>
      <c r="C111" s="116" t="s">
        <v>513</v>
      </c>
      <c r="D111" s="54"/>
      <c r="E111" s="117"/>
      <c r="F111" s="82"/>
      <c r="G111" s="82"/>
    </row>
    <row r="112" spans="1:7" ht="15.75">
      <c r="A112" s="31"/>
    </row>
    <row r="113" spans="1:7" ht="15.75">
      <c r="A113" s="7" t="s">
        <v>172</v>
      </c>
      <c r="B113" s="7"/>
      <c r="C113" s="8"/>
      <c r="D113" s="38"/>
      <c r="E113" s="7"/>
      <c r="F113" s="7"/>
      <c r="G113" s="7"/>
    </row>
    <row r="114" spans="1:7" ht="15.75">
      <c r="A114" s="7" t="s">
        <v>73</v>
      </c>
      <c r="B114" s="7"/>
      <c r="C114" s="8"/>
      <c r="D114" s="38"/>
      <c r="E114" s="9"/>
      <c r="F114" s="9" t="s">
        <v>74</v>
      </c>
      <c r="G114" s="7"/>
    </row>
    <row r="115" spans="1:7" ht="15.75">
      <c r="A115" s="7" t="s">
        <v>75</v>
      </c>
      <c r="B115" s="9"/>
      <c r="C115" s="8"/>
      <c r="D115" s="38"/>
      <c r="E115" s="9"/>
      <c r="F115" s="9" t="s">
        <v>76</v>
      </c>
      <c r="G115" s="7"/>
    </row>
    <row r="116" spans="1:7" ht="15.75">
      <c r="A116" s="8"/>
      <c r="B116" s="7"/>
      <c r="C116" s="8"/>
      <c r="D116" s="38"/>
      <c r="E116" s="10" t="s">
        <v>77</v>
      </c>
      <c r="F116" s="7"/>
      <c r="G116" s="7"/>
    </row>
    <row r="117" spans="1:7" ht="15.75">
      <c r="A117" s="8"/>
      <c r="B117" s="32" t="s">
        <v>78</v>
      </c>
      <c r="C117" s="8"/>
      <c r="D117" s="38"/>
      <c r="E117" s="6"/>
      <c r="F117" s="32" t="s">
        <v>79</v>
      </c>
      <c r="G117" s="6"/>
    </row>
    <row r="118" spans="1:7" ht="15.75">
      <c r="A118" s="31"/>
    </row>
    <row r="119" spans="1:7" ht="15.75">
      <c r="A119" s="31"/>
    </row>
    <row r="120" spans="1:7" ht="15.75">
      <c r="A120" s="31"/>
    </row>
    <row r="121" spans="1:7" ht="15.75">
      <c r="A121" s="31"/>
    </row>
    <row r="122" spans="1:7" ht="15.75">
      <c r="A122" s="4" t="s">
        <v>0</v>
      </c>
      <c r="B122" s="5"/>
      <c r="C122" s="5"/>
      <c r="D122" s="36"/>
      <c r="E122" s="1" t="s">
        <v>1</v>
      </c>
      <c r="F122" s="1"/>
      <c r="G122" s="21"/>
    </row>
    <row r="123" spans="1:7" ht="15.75">
      <c r="A123" s="24" t="s">
        <v>2</v>
      </c>
      <c r="B123" s="5"/>
      <c r="C123" s="25"/>
      <c r="D123" s="37"/>
      <c r="E123" s="67" t="s">
        <v>3</v>
      </c>
      <c r="F123" s="67"/>
      <c r="G123" s="21"/>
    </row>
    <row r="124" spans="1:7" ht="15.75">
      <c r="A124" s="24"/>
      <c r="B124" s="5"/>
      <c r="C124" s="25"/>
      <c r="D124" s="37"/>
      <c r="E124" s="26"/>
      <c r="F124" s="27"/>
      <c r="G124" s="21"/>
    </row>
    <row r="125" spans="1:7" ht="15.75">
      <c r="A125" s="28"/>
      <c r="B125" s="29"/>
      <c r="C125" s="25"/>
      <c r="D125" s="36" t="s">
        <v>346</v>
      </c>
      <c r="E125" s="28"/>
      <c r="F125" s="3" t="s">
        <v>5</v>
      </c>
    </row>
    <row r="126" spans="1:7" ht="15.75">
      <c r="A126" s="28"/>
      <c r="B126" s="25"/>
      <c r="C126" s="25"/>
      <c r="D126" s="36" t="s">
        <v>6</v>
      </c>
      <c r="E126" s="4"/>
      <c r="F126" s="3" t="s">
        <v>173</v>
      </c>
    </row>
    <row r="127" spans="1:7" ht="15.75">
      <c r="A127" s="28"/>
      <c r="B127" s="5"/>
      <c r="C127" s="25"/>
      <c r="D127" s="36" t="s">
        <v>347</v>
      </c>
      <c r="E127" s="21"/>
      <c r="F127" s="28"/>
      <c r="G127" s="26"/>
    </row>
    <row r="128" spans="1:7" ht="15.75">
      <c r="A128" s="31"/>
    </row>
    <row r="129" spans="1:7" ht="19.5" customHeight="1">
      <c r="A129" s="11" t="s">
        <v>10</v>
      </c>
      <c r="B129" s="12" t="s">
        <v>11</v>
      </c>
      <c r="C129" s="11" t="s">
        <v>12</v>
      </c>
      <c r="D129" s="33" t="s">
        <v>13</v>
      </c>
      <c r="E129" s="13" t="s">
        <v>14</v>
      </c>
      <c r="F129" s="11" t="s">
        <v>15</v>
      </c>
      <c r="G129" s="11" t="s">
        <v>16</v>
      </c>
    </row>
    <row r="130" spans="1:7" ht="19.5" customHeight="1">
      <c r="A130" s="14"/>
      <c r="B130" s="15"/>
      <c r="C130" s="14"/>
      <c r="D130" s="68" t="s">
        <v>17</v>
      </c>
      <c r="E130" s="16" t="s">
        <v>18</v>
      </c>
      <c r="F130" s="15"/>
      <c r="G130" s="15" t="s">
        <v>19</v>
      </c>
    </row>
    <row r="131" spans="1:7" ht="19.5" customHeight="1">
      <c r="A131" s="17">
        <v>1</v>
      </c>
      <c r="B131" s="39" t="str">
        <f>RIGHT("a16040113", LEN("a16040113")-1)</f>
        <v>16040113</v>
      </c>
      <c r="C131" s="39" t="s">
        <v>472</v>
      </c>
      <c r="D131" s="100" t="s">
        <v>473</v>
      </c>
      <c r="E131" s="39" t="s">
        <v>474</v>
      </c>
      <c r="F131" s="18"/>
      <c r="G131" s="18"/>
    </row>
    <row r="132" spans="1:7" ht="19.5" customHeight="1">
      <c r="A132" s="17">
        <v>2</v>
      </c>
      <c r="B132" s="39" t="str">
        <f>RIGHT("a16040567", LEN("a16040567")-1)</f>
        <v>16040567</v>
      </c>
      <c r="C132" s="39" t="s">
        <v>475</v>
      </c>
      <c r="D132" s="108">
        <v>35497</v>
      </c>
      <c r="E132" s="39" t="s">
        <v>476</v>
      </c>
      <c r="F132" s="18"/>
      <c r="G132" s="18"/>
    </row>
    <row r="133" spans="1:7" ht="19.5" customHeight="1">
      <c r="A133" s="17">
        <v>3</v>
      </c>
      <c r="B133" s="39" t="str">
        <f>RIGHT("a15041682", LEN("a15041682")-1)</f>
        <v>15041682</v>
      </c>
      <c r="C133" s="39" t="s">
        <v>477</v>
      </c>
      <c r="D133" s="108">
        <v>35522</v>
      </c>
      <c r="E133" s="39" t="s">
        <v>478</v>
      </c>
      <c r="F133" s="18"/>
      <c r="G133" s="18"/>
    </row>
    <row r="134" spans="1:7" ht="19.5" customHeight="1">
      <c r="A134" s="17">
        <v>4</v>
      </c>
      <c r="B134" s="39" t="str">
        <f>RIGHT("a16040574", LEN("a16040574")-1)</f>
        <v>16040574</v>
      </c>
      <c r="C134" s="39" t="s">
        <v>479</v>
      </c>
      <c r="D134" s="100" t="s">
        <v>480</v>
      </c>
      <c r="E134" s="39" t="s">
        <v>476</v>
      </c>
      <c r="F134" s="18"/>
      <c r="G134" s="18"/>
    </row>
    <row r="135" spans="1:7" ht="19.5" customHeight="1">
      <c r="A135" s="17">
        <v>5</v>
      </c>
      <c r="B135" s="39" t="str">
        <f>RIGHT("a15040659", LEN("a15040659")-1)</f>
        <v>15040659</v>
      </c>
      <c r="C135" s="39" t="s">
        <v>481</v>
      </c>
      <c r="D135" s="100" t="s">
        <v>482</v>
      </c>
      <c r="E135" s="39" t="s">
        <v>471</v>
      </c>
      <c r="F135" s="18"/>
      <c r="G135" s="18"/>
    </row>
    <row r="136" spans="1:7" ht="19.5" customHeight="1">
      <c r="A136" s="17">
        <v>6</v>
      </c>
      <c r="B136" s="39" t="str">
        <f>RIGHT("a16040580", LEN("a16040580")-1)</f>
        <v>16040580</v>
      </c>
      <c r="C136" s="39" t="s">
        <v>483</v>
      </c>
      <c r="D136" s="100" t="s">
        <v>484</v>
      </c>
      <c r="E136" s="39" t="s">
        <v>224</v>
      </c>
      <c r="F136" s="18"/>
      <c r="G136" s="18"/>
    </row>
    <row r="137" spans="1:7" ht="19.5" customHeight="1">
      <c r="A137" s="17">
        <v>7</v>
      </c>
      <c r="B137" s="39" t="str">
        <f>RIGHT("a16040591", LEN("a16040591")-1)</f>
        <v>16040591</v>
      </c>
      <c r="C137" s="39" t="s">
        <v>485</v>
      </c>
      <c r="D137" s="100" t="s">
        <v>486</v>
      </c>
      <c r="E137" s="39" t="s">
        <v>487</v>
      </c>
      <c r="F137" s="18"/>
      <c r="G137" s="18"/>
    </row>
    <row r="138" spans="1:7" ht="19.5" customHeight="1">
      <c r="A138" s="17">
        <v>8</v>
      </c>
      <c r="B138" s="39" t="str">
        <f>RIGHT("a15041121", LEN("a15041121")-1)</f>
        <v>15041121</v>
      </c>
      <c r="C138" s="39" t="s">
        <v>488</v>
      </c>
      <c r="D138" s="100" t="s">
        <v>489</v>
      </c>
      <c r="E138" s="39" t="s">
        <v>469</v>
      </c>
      <c r="F138" s="18"/>
      <c r="G138" s="18"/>
    </row>
    <row r="139" spans="1:7" ht="19.5" customHeight="1">
      <c r="A139" s="17">
        <v>9</v>
      </c>
      <c r="B139" s="39" t="str">
        <f>RIGHT("a16040243", LEN("a16040243")-1)</f>
        <v>16040243</v>
      </c>
      <c r="C139" s="39" t="s">
        <v>158</v>
      </c>
      <c r="D139" s="100" t="s">
        <v>490</v>
      </c>
      <c r="E139" s="39" t="s">
        <v>474</v>
      </c>
      <c r="F139" s="18"/>
      <c r="G139" s="18"/>
    </row>
    <row r="140" spans="1:7" ht="19.5" customHeight="1">
      <c r="A140" s="17">
        <v>10</v>
      </c>
      <c r="B140" s="39" t="str">
        <f>RIGHT("a16040228", LEN("a16040228")-1)</f>
        <v>16040228</v>
      </c>
      <c r="C140" s="39" t="s">
        <v>491</v>
      </c>
      <c r="D140" s="100" t="s">
        <v>492</v>
      </c>
      <c r="E140" s="39" t="s">
        <v>258</v>
      </c>
      <c r="F140" s="18"/>
      <c r="G140" s="18"/>
    </row>
    <row r="141" spans="1:7" ht="19.5" customHeight="1">
      <c r="A141" s="17">
        <v>11</v>
      </c>
      <c r="B141" s="39" t="str">
        <f>RIGHT("a15040401", LEN("a15040401")-1)</f>
        <v>15040401</v>
      </c>
      <c r="C141" s="39" t="s">
        <v>493</v>
      </c>
      <c r="D141" s="100" t="s">
        <v>494</v>
      </c>
      <c r="E141" s="39" t="s">
        <v>471</v>
      </c>
      <c r="F141" s="18"/>
      <c r="G141" s="18"/>
    </row>
    <row r="142" spans="1:7" ht="19.5" customHeight="1">
      <c r="A142" s="17">
        <v>12</v>
      </c>
      <c r="B142" s="39" t="str">
        <f>RIGHT("a15044106", LEN("a15044106")-1)</f>
        <v>15044106</v>
      </c>
      <c r="C142" s="39" t="s">
        <v>495</v>
      </c>
      <c r="D142" s="108">
        <v>35678</v>
      </c>
      <c r="E142" s="39" t="s">
        <v>469</v>
      </c>
      <c r="F142" s="18"/>
      <c r="G142" s="18"/>
    </row>
    <row r="143" spans="1:7" ht="19.5" customHeight="1">
      <c r="A143" s="17">
        <v>13</v>
      </c>
      <c r="B143" s="39" t="str">
        <f>RIGHT("a15042597", LEN("a15042597")-1)</f>
        <v>15042597</v>
      </c>
      <c r="C143" s="39" t="s">
        <v>496</v>
      </c>
      <c r="D143" s="100" t="s">
        <v>497</v>
      </c>
      <c r="E143" s="39" t="s">
        <v>471</v>
      </c>
      <c r="F143" s="18"/>
      <c r="G143" s="18"/>
    </row>
    <row r="144" spans="1:7" ht="19.5" customHeight="1">
      <c r="A144" s="17">
        <v>14</v>
      </c>
      <c r="B144" s="39" t="str">
        <f>RIGHT("a16041077", LEN("a16041077")-1)</f>
        <v>16041077</v>
      </c>
      <c r="C144" s="39" t="s">
        <v>498</v>
      </c>
      <c r="D144" s="100" t="s">
        <v>499</v>
      </c>
      <c r="E144" s="39" t="s">
        <v>500</v>
      </c>
      <c r="F144" s="18"/>
      <c r="G144" s="18"/>
    </row>
    <row r="145" spans="1:7" ht="19.5" customHeight="1">
      <c r="A145" s="17">
        <v>15</v>
      </c>
      <c r="B145" s="39" t="str">
        <f>RIGHT("a16040368", LEN("a16040368")-1)</f>
        <v>16040368</v>
      </c>
      <c r="C145" s="39" t="s">
        <v>501</v>
      </c>
      <c r="D145" s="108">
        <v>36139</v>
      </c>
      <c r="E145" s="39" t="s">
        <v>258</v>
      </c>
      <c r="F145" s="18"/>
      <c r="G145" s="18"/>
    </row>
    <row r="146" spans="1:7" ht="19.5" customHeight="1">
      <c r="A146" s="17">
        <v>16</v>
      </c>
      <c r="B146" s="39" t="str">
        <f>RIGHT("a16040762", LEN("a16040762")-1)</f>
        <v>16040762</v>
      </c>
      <c r="C146" s="39" t="s">
        <v>502</v>
      </c>
      <c r="D146" s="108">
        <v>36138</v>
      </c>
      <c r="E146" s="39" t="s">
        <v>261</v>
      </c>
      <c r="F146" s="18"/>
      <c r="G146" s="18"/>
    </row>
    <row r="147" spans="1:7" ht="19.5" customHeight="1">
      <c r="A147" s="17">
        <v>17</v>
      </c>
      <c r="B147" s="39" t="str">
        <f>RIGHT("a16040389", LEN("a16040389")-1)</f>
        <v>16040389</v>
      </c>
      <c r="C147" s="39" t="s">
        <v>503</v>
      </c>
      <c r="D147" s="100" t="s">
        <v>177</v>
      </c>
      <c r="E147" s="39" t="s">
        <v>245</v>
      </c>
      <c r="F147" s="18"/>
      <c r="G147" s="18"/>
    </row>
    <row r="148" spans="1:7" ht="19.5" customHeight="1">
      <c r="A148" s="17">
        <v>18</v>
      </c>
      <c r="B148" s="39" t="str">
        <f>RIGHT("a15042930", LEN("a15042930")-1)</f>
        <v>15042930</v>
      </c>
      <c r="C148" s="39" t="s">
        <v>504</v>
      </c>
      <c r="D148" s="108">
        <v>35712</v>
      </c>
      <c r="E148" s="39" t="s">
        <v>469</v>
      </c>
      <c r="F148" s="18"/>
      <c r="G148" s="18"/>
    </row>
    <row r="149" spans="1:7" ht="19.5" customHeight="1">
      <c r="A149" s="17">
        <v>19</v>
      </c>
      <c r="B149" s="39" t="str">
        <f>RIGHT("a16040391", LEN("a16040391")-1)</f>
        <v>16040391</v>
      </c>
      <c r="C149" s="39" t="s">
        <v>505</v>
      </c>
      <c r="D149" s="100" t="s">
        <v>316</v>
      </c>
      <c r="E149" s="39" t="s">
        <v>506</v>
      </c>
      <c r="F149" s="18"/>
      <c r="G149" s="18"/>
    </row>
    <row r="150" spans="1:7" ht="15.75">
      <c r="A150" s="31"/>
    </row>
    <row r="151" spans="1:7" ht="15.75">
      <c r="A151" s="7" t="s">
        <v>515</v>
      </c>
      <c r="B151" s="7"/>
      <c r="C151" s="8"/>
      <c r="D151" s="38"/>
      <c r="E151" s="7"/>
      <c r="F151" s="7"/>
      <c r="G151" s="7"/>
    </row>
    <row r="152" spans="1:7" ht="15.75">
      <c r="A152" s="7" t="s">
        <v>73</v>
      </c>
      <c r="B152" s="7"/>
      <c r="C152" s="8"/>
      <c r="D152" s="38"/>
      <c r="E152" s="9"/>
      <c r="F152" s="9" t="s">
        <v>74</v>
      </c>
      <c r="G152" s="7"/>
    </row>
    <row r="153" spans="1:7" ht="15.75">
      <c r="A153" s="7" t="s">
        <v>75</v>
      </c>
      <c r="B153" s="9"/>
      <c r="C153" s="8"/>
      <c r="D153" s="38"/>
      <c r="E153" s="9"/>
      <c r="F153" s="9" t="s">
        <v>76</v>
      </c>
      <c r="G153" s="7"/>
    </row>
    <row r="154" spans="1:7" ht="15.75">
      <c r="A154" s="8"/>
      <c r="B154" s="7"/>
      <c r="C154" s="8"/>
      <c r="D154" s="38"/>
      <c r="E154" s="10" t="s">
        <v>77</v>
      </c>
      <c r="F154" s="7"/>
      <c r="G154" s="7"/>
    </row>
    <row r="155" spans="1:7" ht="15.75">
      <c r="A155" s="8"/>
      <c r="B155" s="32" t="s">
        <v>78</v>
      </c>
      <c r="C155" s="8"/>
      <c r="D155" s="38"/>
      <c r="E155" s="6"/>
      <c r="F155" s="32" t="s">
        <v>79</v>
      </c>
      <c r="G155" s="6"/>
    </row>
  </sheetData>
  <mergeCells count="4">
    <mergeCell ref="E1:F1"/>
    <mergeCell ref="E2:F2"/>
    <mergeCell ref="E122:F122"/>
    <mergeCell ref="E123:F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NN2 Tiếng Hàn A1</vt:lpstr>
      <vt:lpstr>NN2 Tiếng Hàn A2</vt:lpstr>
      <vt:lpstr>NN2 Tiếng Hàn B1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2017-12-14T09:57:59Z</dcterms:created>
  <dcterms:modified xsi:type="dcterms:W3CDTF">2017-12-14T10:37:17Z</dcterms:modified>
</cp:coreProperties>
</file>