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TMP (2)" sheetId="18" r:id="rId1"/>
    <sheet name="Ky" sheetId="9" r:id="rId2"/>
    <sheet name="1" sheetId="5" r:id="rId3"/>
    <sheet name="2" sheetId="11" r:id="rId4"/>
    <sheet name="3" sheetId="12" r:id="rId5"/>
    <sheet name="4" sheetId="13" r:id="rId6"/>
    <sheet name="DSTieuLuan" sheetId="3" r:id="rId7"/>
    <sheet name="DHNN2" sheetId="19" r:id="rId8"/>
  </sheets>
  <definedNames>
    <definedName name="_xlnm._FilterDatabase" localSheetId="2" hidden="1">'1'!$A$10:$N$48</definedName>
    <definedName name="_xlnm._FilterDatabase" localSheetId="3" hidden="1">'2'!$A$10:$N$46</definedName>
    <definedName name="_xlnm._FilterDatabase" localSheetId="4" hidden="1">'3'!$A$10:$N$16</definedName>
    <definedName name="_xlnm._FilterDatabase" localSheetId="5" hidden="1">'4'!$A$10:$N$16</definedName>
    <definedName name="_xlnm._FilterDatabase" localSheetId="7" hidden="1">DHNN2!$A$7:$I$14</definedName>
    <definedName name="_xlnm._FilterDatabase" localSheetId="6" hidden="1">DSTieuLuan!$A$7:$I$16</definedName>
    <definedName name="_xlnm._FilterDatabase" localSheetId="1" hidden="1">Ky!$A$13:$T$121</definedName>
    <definedName name="_xlnm._FilterDatabase" localSheetId="0" hidden="1">'TMP (2)'!$A$1:$Y$113</definedName>
    <definedName name="_xlnm.Print_Titles" localSheetId="1">Ky!$13:$13</definedName>
  </definedNames>
  <calcPr calcId="124519"/>
</workbook>
</file>

<file path=xl/calcChain.xml><?xml version="1.0" encoding="utf-8"?>
<calcChain xmlns="http://schemas.openxmlformats.org/spreadsheetml/2006/main">
  <c r="W112" i="18"/>
  <c r="V112"/>
  <c r="T112"/>
  <c r="U112" s="1"/>
  <c r="S112"/>
  <c r="Q112"/>
  <c r="W111"/>
  <c r="V111"/>
  <c r="T111"/>
  <c r="U111" s="1"/>
  <c r="S111"/>
  <c r="Q111"/>
  <c r="W110"/>
  <c r="V110"/>
  <c r="T110"/>
  <c r="U110" s="1"/>
  <c r="S110"/>
  <c r="Q110"/>
  <c r="W109"/>
  <c r="V109"/>
  <c r="T109"/>
  <c r="U109" s="1"/>
  <c r="S109"/>
  <c r="Q109"/>
  <c r="W108"/>
  <c r="V108"/>
  <c r="T108"/>
  <c r="U108" s="1"/>
  <c r="S108"/>
  <c r="Q108"/>
  <c r="W107"/>
  <c r="V107"/>
  <c r="T107"/>
  <c r="U107" s="1"/>
  <c r="S107"/>
  <c r="Q107"/>
  <c r="W106"/>
  <c r="V106"/>
  <c r="T106"/>
  <c r="U106" s="1"/>
  <c r="S106"/>
  <c r="Q106"/>
  <c r="W105"/>
  <c r="V105"/>
  <c r="T105"/>
  <c r="U105" s="1"/>
  <c r="S105"/>
  <c r="Q105"/>
  <c r="W104"/>
  <c r="V104"/>
  <c r="T104"/>
  <c r="U104" s="1"/>
  <c r="S104"/>
  <c r="Q104"/>
  <c r="W103"/>
  <c r="V103"/>
  <c r="T103"/>
  <c r="U103" s="1"/>
  <c r="S103"/>
  <c r="Q103"/>
  <c r="W102"/>
  <c r="V102"/>
  <c r="T102"/>
  <c r="U102" s="1"/>
  <c r="S102"/>
  <c r="Q102"/>
  <c r="W101"/>
  <c r="V101"/>
  <c r="T101"/>
  <c r="U101" s="1"/>
  <c r="S101"/>
  <c r="Q101"/>
  <c r="W100"/>
  <c r="V100"/>
  <c r="T100"/>
  <c r="U100" s="1"/>
  <c r="S100"/>
  <c r="Q100"/>
  <c r="W99"/>
  <c r="V99"/>
  <c r="T99"/>
  <c r="U99" s="1"/>
  <c r="S99"/>
  <c r="Q99"/>
  <c r="W98"/>
  <c r="V98"/>
  <c r="T98"/>
  <c r="U98" s="1"/>
  <c r="S98"/>
  <c r="Q98"/>
  <c r="W97"/>
  <c r="V97"/>
  <c r="T97"/>
  <c r="U97" s="1"/>
  <c r="S97"/>
  <c r="Q97"/>
  <c r="W96"/>
  <c r="V96"/>
  <c r="T96"/>
  <c r="U96" s="1"/>
  <c r="S96"/>
  <c r="Q96"/>
  <c r="W95"/>
  <c r="V95"/>
  <c r="T95"/>
  <c r="U95" s="1"/>
  <c r="R95"/>
  <c r="S95" s="1"/>
  <c r="Q95"/>
  <c r="W94"/>
  <c r="V94"/>
  <c r="U94"/>
  <c r="T94"/>
  <c r="R94"/>
  <c r="S94" s="1"/>
  <c r="Q94"/>
  <c r="W93"/>
  <c r="V93"/>
  <c r="T93"/>
  <c r="U93" s="1"/>
  <c r="R93"/>
  <c r="S93" s="1"/>
  <c r="Q93"/>
  <c r="W92"/>
  <c r="V92"/>
  <c r="U92"/>
  <c r="T92"/>
  <c r="R92"/>
  <c r="S92" s="1"/>
  <c r="Q92"/>
  <c r="W91"/>
  <c r="V91"/>
  <c r="T91"/>
  <c r="U91" s="1"/>
  <c r="R91"/>
  <c r="S91" s="1"/>
  <c r="Q91"/>
  <c r="W90"/>
  <c r="V90"/>
  <c r="U90"/>
  <c r="T90"/>
  <c r="R90"/>
  <c r="S90" s="1"/>
  <c r="Q90"/>
  <c r="W89"/>
  <c r="V89"/>
  <c r="T89"/>
  <c r="U89" s="1"/>
  <c r="R89"/>
  <c r="S89" s="1"/>
  <c r="Q89"/>
  <c r="W88"/>
  <c r="V88"/>
  <c r="U88"/>
  <c r="T88"/>
  <c r="R88"/>
  <c r="S88" s="1"/>
  <c r="Q88"/>
  <c r="W87"/>
  <c r="V87"/>
  <c r="T87"/>
  <c r="U87" s="1"/>
  <c r="R87"/>
  <c r="S87" s="1"/>
  <c r="Q87"/>
  <c r="W86"/>
  <c r="V86"/>
  <c r="U86"/>
  <c r="T86"/>
  <c r="R86"/>
  <c r="S86" s="1"/>
  <c r="Q86"/>
  <c r="W85"/>
  <c r="V85"/>
  <c r="T85"/>
  <c r="U85" s="1"/>
  <c r="R85"/>
  <c r="S85" s="1"/>
  <c r="Q85"/>
  <c r="W84"/>
  <c r="V84"/>
  <c r="U84"/>
  <c r="T84"/>
  <c r="R84"/>
  <c r="S84" s="1"/>
  <c r="Q84"/>
  <c r="W83"/>
  <c r="V83"/>
  <c r="T83"/>
  <c r="U83" s="1"/>
  <c r="R83"/>
  <c r="S83" s="1"/>
  <c r="Q83"/>
  <c r="W82"/>
  <c r="V82"/>
  <c r="U82"/>
  <c r="T82"/>
  <c r="R82"/>
  <c r="S82" s="1"/>
  <c r="Q82"/>
  <c r="W81"/>
  <c r="V81"/>
  <c r="T81"/>
  <c r="U81" s="1"/>
  <c r="R81"/>
  <c r="Q81"/>
  <c r="W80"/>
  <c r="V80"/>
  <c r="U80"/>
  <c r="T80"/>
  <c r="R80"/>
  <c r="S80" s="1"/>
  <c r="Q80"/>
  <c r="W79"/>
  <c r="V79"/>
  <c r="T79"/>
  <c r="U79" s="1"/>
  <c r="R79"/>
  <c r="Q79"/>
  <c r="W78"/>
  <c r="V78"/>
  <c r="U78"/>
  <c r="T78"/>
  <c r="R78"/>
  <c r="S78" s="1"/>
  <c r="Q78"/>
  <c r="W77"/>
  <c r="V77"/>
  <c r="T77"/>
  <c r="U77" s="1"/>
  <c r="R77"/>
  <c r="Q77"/>
  <c r="W76"/>
  <c r="V76"/>
  <c r="U76"/>
  <c r="T76"/>
  <c r="R76"/>
  <c r="S76" s="1"/>
  <c r="Q76"/>
  <c r="W75"/>
  <c r="V75"/>
  <c r="T75"/>
  <c r="U75" s="1"/>
  <c r="R75"/>
  <c r="Q75"/>
  <c r="W74"/>
  <c r="V74"/>
  <c r="U74"/>
  <c r="T74"/>
  <c r="R74"/>
  <c r="S74" s="1"/>
  <c r="Q74"/>
  <c r="W73"/>
  <c r="V73"/>
  <c r="T73"/>
  <c r="U73" s="1"/>
  <c r="R73"/>
  <c r="Q73"/>
  <c r="W72"/>
  <c r="V72"/>
  <c r="U72"/>
  <c r="T72"/>
  <c r="R72"/>
  <c r="S72" s="1"/>
  <c r="Q72"/>
  <c r="W71"/>
  <c r="V71"/>
  <c r="T71"/>
  <c r="U71" s="1"/>
  <c r="R71"/>
  <c r="Q71"/>
  <c r="W70"/>
  <c r="V70"/>
  <c r="U70"/>
  <c r="T70"/>
  <c r="R70"/>
  <c r="S70" s="1"/>
  <c r="Q70"/>
  <c r="W69"/>
  <c r="V69"/>
  <c r="T69"/>
  <c r="U69" s="1"/>
  <c r="R69"/>
  <c r="Q69"/>
  <c r="W68"/>
  <c r="V68"/>
  <c r="U68"/>
  <c r="T68"/>
  <c r="R68"/>
  <c r="S68" s="1"/>
  <c r="Q68"/>
  <c r="W67"/>
  <c r="V67"/>
  <c r="T67"/>
  <c r="U67" s="1"/>
  <c r="R67"/>
  <c r="Q67"/>
  <c r="W66"/>
  <c r="V66"/>
  <c r="U66"/>
  <c r="T66"/>
  <c r="R66"/>
  <c r="S66" s="1"/>
  <c r="Q66"/>
  <c r="W65"/>
  <c r="V65"/>
  <c r="T65"/>
  <c r="U65" s="1"/>
  <c r="R65"/>
  <c r="Q65"/>
  <c r="W64"/>
  <c r="V64"/>
  <c r="U64"/>
  <c r="T64"/>
  <c r="R64"/>
  <c r="S64" s="1"/>
  <c r="Q64"/>
  <c r="W63"/>
  <c r="V63"/>
  <c r="T63"/>
  <c r="U63" s="1"/>
  <c r="R63"/>
  <c r="Q63"/>
  <c r="W62"/>
  <c r="V62"/>
  <c r="U62"/>
  <c r="T62"/>
  <c r="R62"/>
  <c r="S62" s="1"/>
  <c r="Q62"/>
  <c r="W61"/>
  <c r="V61"/>
  <c r="T61"/>
  <c r="U61" s="1"/>
  <c r="R61"/>
  <c r="Q61"/>
  <c r="W60"/>
  <c r="V60"/>
  <c r="U60"/>
  <c r="T60"/>
  <c r="R60"/>
  <c r="S60" s="1"/>
  <c r="Q60"/>
  <c r="W59"/>
  <c r="V59"/>
  <c r="T59"/>
  <c r="U59" s="1"/>
  <c r="R59"/>
  <c r="Q59"/>
  <c r="W58"/>
  <c r="V58"/>
  <c r="U58"/>
  <c r="T58"/>
  <c r="R58"/>
  <c r="S58" s="1"/>
  <c r="Q58"/>
  <c r="W57"/>
  <c r="V57"/>
  <c r="T57"/>
  <c r="U57" s="1"/>
  <c r="R57"/>
  <c r="Q57"/>
  <c r="W56"/>
  <c r="V56"/>
  <c r="U56"/>
  <c r="T56"/>
  <c r="R56"/>
  <c r="S56" s="1"/>
  <c r="Q56"/>
  <c r="W55"/>
  <c r="V55"/>
  <c r="T55"/>
  <c r="U55" s="1"/>
  <c r="R55"/>
  <c r="Q55"/>
  <c r="W54"/>
  <c r="V54"/>
  <c r="U54"/>
  <c r="T54"/>
  <c r="R54"/>
  <c r="S54" s="1"/>
  <c r="Q54"/>
  <c r="W53"/>
  <c r="V53"/>
  <c r="T53"/>
  <c r="U53" s="1"/>
  <c r="R53"/>
  <c r="Q53"/>
  <c r="W52"/>
  <c r="V52"/>
  <c r="U52"/>
  <c r="T52"/>
  <c r="R52"/>
  <c r="S52" s="1"/>
  <c r="Q52"/>
  <c r="W51"/>
  <c r="V51"/>
  <c r="T51"/>
  <c r="U51" s="1"/>
  <c r="R51"/>
  <c r="Q51"/>
  <c r="W50"/>
  <c r="V50"/>
  <c r="U50"/>
  <c r="T50"/>
  <c r="R50"/>
  <c r="S50" s="1"/>
  <c r="Q50"/>
  <c r="W49"/>
  <c r="V49"/>
  <c r="T49"/>
  <c r="U49" s="1"/>
  <c r="R49"/>
  <c r="Q49"/>
  <c r="W48"/>
  <c r="V48"/>
  <c r="U48"/>
  <c r="T48"/>
  <c r="R48"/>
  <c r="S48" s="1"/>
  <c r="Q48"/>
  <c r="W47"/>
  <c r="V47"/>
  <c r="T47"/>
  <c r="U47" s="1"/>
  <c r="R47"/>
  <c r="Q47"/>
  <c r="W46"/>
  <c r="V46"/>
  <c r="U46"/>
  <c r="T46"/>
  <c r="R46"/>
  <c r="S46" s="1"/>
  <c r="Q46"/>
  <c r="W45"/>
  <c r="V45"/>
  <c r="T45"/>
  <c r="U45" s="1"/>
  <c r="R45"/>
  <c r="Q45"/>
  <c r="W44"/>
  <c r="V44"/>
  <c r="U44"/>
  <c r="T44"/>
  <c r="R44"/>
  <c r="S44" s="1"/>
  <c r="Q44"/>
  <c r="W43"/>
  <c r="V43"/>
  <c r="T43"/>
  <c r="U43" s="1"/>
  <c r="R43"/>
  <c r="Q43"/>
  <c r="W42"/>
  <c r="V42"/>
  <c r="U42"/>
  <c r="T42"/>
  <c r="R42"/>
  <c r="S42" s="1"/>
  <c r="Q42"/>
  <c r="W41"/>
  <c r="V41"/>
  <c r="T41"/>
  <c r="U41" s="1"/>
  <c r="R41"/>
  <c r="Q41"/>
  <c r="W40"/>
  <c r="V40"/>
  <c r="U40"/>
  <c r="T40"/>
  <c r="R40"/>
  <c r="S40" s="1"/>
  <c r="Q40"/>
  <c r="W39"/>
  <c r="V39"/>
  <c r="T39"/>
  <c r="U39" s="1"/>
  <c r="R39"/>
  <c r="Q39"/>
  <c r="W38"/>
  <c r="V38"/>
  <c r="U38"/>
  <c r="T38"/>
  <c r="R38"/>
  <c r="S38" s="1"/>
  <c r="Q38"/>
  <c r="W37"/>
  <c r="V37"/>
  <c r="T37"/>
  <c r="U37" s="1"/>
  <c r="R37"/>
  <c r="Q37"/>
  <c r="W36"/>
  <c r="V36"/>
  <c r="U36"/>
  <c r="T36"/>
  <c r="R36"/>
  <c r="S36" s="1"/>
  <c r="Q36"/>
  <c r="W35"/>
  <c r="V35"/>
  <c r="T35"/>
  <c r="U35" s="1"/>
  <c r="R35"/>
  <c r="Q35"/>
  <c r="W34"/>
  <c r="V34"/>
  <c r="U34"/>
  <c r="T34"/>
  <c r="R34"/>
  <c r="S34" s="1"/>
  <c r="Q34"/>
  <c r="W33"/>
  <c r="V33"/>
  <c r="T33"/>
  <c r="U33" s="1"/>
  <c r="R33"/>
  <c r="Q33"/>
  <c r="W32"/>
  <c r="V32"/>
  <c r="U32"/>
  <c r="T32"/>
  <c r="R32"/>
  <c r="S32" s="1"/>
  <c r="Q32"/>
  <c r="W31"/>
  <c r="V31"/>
  <c r="T31"/>
  <c r="U31" s="1"/>
  <c r="R31"/>
  <c r="Q31"/>
  <c r="W30"/>
  <c r="V30"/>
  <c r="U30"/>
  <c r="T30"/>
  <c r="R30"/>
  <c r="S30" s="1"/>
  <c r="Q30"/>
  <c r="W29"/>
  <c r="V29"/>
  <c r="T29"/>
  <c r="U29" s="1"/>
  <c r="R29"/>
  <c r="Q29"/>
  <c r="W28"/>
  <c r="V28"/>
  <c r="U28"/>
  <c r="T28"/>
  <c r="R28"/>
  <c r="S28" s="1"/>
  <c r="Q28"/>
  <c r="W27"/>
  <c r="V27"/>
  <c r="T27"/>
  <c r="U27" s="1"/>
  <c r="R27"/>
  <c r="Q27"/>
  <c r="W26"/>
  <c r="V26"/>
  <c r="U26"/>
  <c r="T26"/>
  <c r="R26"/>
  <c r="S26" s="1"/>
  <c r="Q26"/>
  <c r="W25"/>
  <c r="V25"/>
  <c r="T25"/>
  <c r="U25" s="1"/>
  <c r="R25"/>
  <c r="Q25"/>
  <c r="W24"/>
  <c r="V24"/>
  <c r="U24"/>
  <c r="T24"/>
  <c r="R24"/>
  <c r="S24" s="1"/>
  <c r="Q24"/>
  <c r="W23"/>
  <c r="V23"/>
  <c r="T23"/>
  <c r="U23" s="1"/>
  <c r="R23"/>
  <c r="Q23"/>
  <c r="W22"/>
  <c r="V22"/>
  <c r="U22"/>
  <c r="T22"/>
  <c r="R22"/>
  <c r="S22" s="1"/>
  <c r="Q22"/>
  <c r="W21"/>
  <c r="V21"/>
  <c r="T21"/>
  <c r="U21" s="1"/>
  <c r="R21"/>
  <c r="Q21"/>
  <c r="W20"/>
  <c r="V20"/>
  <c r="U20"/>
  <c r="T20"/>
  <c r="R20"/>
  <c r="S20" s="1"/>
  <c r="Q20"/>
  <c r="W19"/>
  <c r="V19"/>
  <c r="T19"/>
  <c r="U19" s="1"/>
  <c r="R19"/>
  <c r="Q19"/>
  <c r="W18"/>
  <c r="V18"/>
  <c r="U18"/>
  <c r="T18"/>
  <c r="R18"/>
  <c r="S18" s="1"/>
  <c r="Q18"/>
  <c r="W17"/>
  <c r="V17"/>
  <c r="T17"/>
  <c r="U17" s="1"/>
  <c r="R17"/>
  <c r="Q17"/>
  <c r="W16"/>
  <c r="V16"/>
  <c r="U16"/>
  <c r="T16"/>
  <c r="R16"/>
  <c r="S16" s="1"/>
  <c r="Q16"/>
  <c r="W15"/>
  <c r="V15"/>
  <c r="T15"/>
  <c r="U15" s="1"/>
  <c r="R15"/>
  <c r="Q15"/>
  <c r="W14"/>
  <c r="V14"/>
  <c r="U14"/>
  <c r="T14"/>
  <c r="R14"/>
  <c r="S14" s="1"/>
  <c r="Q14"/>
  <c r="W13"/>
  <c r="V13"/>
  <c r="T13"/>
  <c r="U13" s="1"/>
  <c r="R13"/>
  <c r="Q13"/>
  <c r="W12"/>
  <c r="V12"/>
  <c r="U12"/>
  <c r="T12"/>
  <c r="R12"/>
  <c r="S12" s="1"/>
  <c r="Q12"/>
  <c r="W11"/>
  <c r="V11"/>
  <c r="T11"/>
  <c r="U11" s="1"/>
  <c r="R11"/>
  <c r="Q11"/>
  <c r="W10"/>
  <c r="V10"/>
  <c r="U10"/>
  <c r="T10"/>
  <c r="R10"/>
  <c r="S10" s="1"/>
  <c r="Q10"/>
  <c r="W9"/>
  <c r="V9"/>
  <c r="T9"/>
  <c r="U9" s="1"/>
  <c r="R9"/>
  <c r="Q9"/>
  <c r="W8"/>
  <c r="V8"/>
  <c r="U8"/>
  <c r="T8"/>
  <c r="R8"/>
  <c r="S8" s="1"/>
  <c r="Q8"/>
  <c r="W7"/>
  <c r="V7"/>
  <c r="T7"/>
  <c r="U7" s="1"/>
  <c r="R7"/>
  <c r="Q7"/>
  <c r="W6"/>
  <c r="V6"/>
  <c r="U6"/>
  <c r="T6"/>
  <c r="R6"/>
  <c r="S6" s="1"/>
  <c r="Q6"/>
  <c r="W5"/>
  <c r="V5"/>
  <c r="T5"/>
  <c r="U5" s="1"/>
  <c r="R5"/>
  <c r="Q5"/>
  <c r="W4"/>
  <c r="V4"/>
  <c r="U4"/>
  <c r="T4"/>
  <c r="R4"/>
  <c r="S4" s="1"/>
  <c r="Q4"/>
  <c r="W3"/>
  <c r="V3"/>
  <c r="T3"/>
  <c r="U3" s="1"/>
  <c r="R3"/>
  <c r="Q3"/>
  <c r="W2"/>
  <c r="V2"/>
  <c r="U2"/>
  <c r="T2"/>
  <c r="R2"/>
  <c r="S2" s="1"/>
  <c r="Q2"/>
  <c r="A2" l="1"/>
  <c r="B2" s="1"/>
  <c r="A4"/>
  <c r="B4" s="1"/>
  <c r="A6"/>
  <c r="B6" s="1"/>
  <c r="A10"/>
  <c r="B10" s="1"/>
  <c r="A16"/>
  <c r="B16" s="1"/>
  <c r="A18"/>
  <c r="B18" s="1"/>
  <c r="A20"/>
  <c r="B20" s="1"/>
  <c r="A22"/>
  <c r="B22" s="1"/>
  <c r="A26"/>
  <c r="B26" s="1"/>
  <c r="A28"/>
  <c r="B28" s="1"/>
  <c r="A30"/>
  <c r="B30" s="1"/>
  <c r="A32"/>
  <c r="B32" s="1"/>
  <c r="A36"/>
  <c r="B36" s="1"/>
  <c r="A40"/>
  <c r="B40" s="1"/>
  <c r="A44"/>
  <c r="B44" s="1"/>
  <c r="A46"/>
  <c r="B46" s="1"/>
  <c r="A48"/>
  <c r="B48" s="1"/>
  <c r="A50"/>
  <c r="B50" s="1"/>
  <c r="A58"/>
  <c r="B58" s="1"/>
  <c r="A62"/>
  <c r="B62" s="1"/>
  <c r="A64"/>
  <c r="B64" s="1"/>
  <c r="A66"/>
  <c r="B66" s="1"/>
  <c r="A68"/>
  <c r="B68" s="1"/>
  <c r="A72"/>
  <c r="B72" s="1"/>
  <c r="A74"/>
  <c r="B74" s="1"/>
  <c r="A90"/>
  <c r="B90" s="1"/>
  <c r="A92"/>
  <c r="B92" s="1"/>
  <c r="A94"/>
  <c r="B94" s="1"/>
  <c r="A96"/>
  <c r="A3"/>
  <c r="B3" s="1"/>
  <c r="S3"/>
  <c r="A5"/>
  <c r="B5" s="1"/>
  <c r="S5"/>
  <c r="A7"/>
  <c r="B7" s="1"/>
  <c r="S7"/>
  <c r="A9"/>
  <c r="B9" s="1"/>
  <c r="S9"/>
  <c r="A11"/>
  <c r="B11" s="1"/>
  <c r="S11"/>
  <c r="S13"/>
  <c r="S15"/>
  <c r="A17"/>
  <c r="B17" s="1"/>
  <c r="S17"/>
  <c r="A19"/>
  <c r="B19" s="1"/>
  <c r="S19"/>
  <c r="A21"/>
  <c r="B21" s="1"/>
  <c r="S21"/>
  <c r="S23"/>
  <c r="A25"/>
  <c r="B25" s="1"/>
  <c r="S25"/>
  <c r="S27"/>
  <c r="A29"/>
  <c r="B29" s="1"/>
  <c r="S29"/>
  <c r="S31"/>
  <c r="A33"/>
  <c r="B33" s="1"/>
  <c r="S33"/>
  <c r="S35"/>
  <c r="A37"/>
  <c r="B37" s="1"/>
  <c r="S37"/>
  <c r="A39"/>
  <c r="B39" s="1"/>
  <c r="S39"/>
  <c r="A41"/>
  <c r="B41" s="1"/>
  <c r="S41"/>
  <c r="S43"/>
  <c r="A45"/>
  <c r="B45" s="1"/>
  <c r="S45"/>
  <c r="A47"/>
  <c r="B47" s="1"/>
  <c r="S47"/>
  <c r="S49"/>
  <c r="S51"/>
  <c r="S53"/>
  <c r="A55"/>
  <c r="B55" s="1"/>
  <c r="S55"/>
  <c r="A57"/>
  <c r="B57" s="1"/>
  <c r="S57"/>
  <c r="A59"/>
  <c r="B59" s="1"/>
  <c r="S59"/>
  <c r="S61"/>
  <c r="A63"/>
  <c r="B63" s="1"/>
  <c r="S63"/>
  <c r="S65"/>
  <c r="A67"/>
  <c r="B67" s="1"/>
  <c r="S67"/>
  <c r="A69"/>
  <c r="B69" s="1"/>
  <c r="S69"/>
  <c r="A71"/>
  <c r="B71" s="1"/>
  <c r="S71"/>
  <c r="S73"/>
  <c r="S75"/>
  <c r="S77"/>
  <c r="S79"/>
  <c r="A81"/>
  <c r="B81" s="1"/>
  <c r="S81"/>
  <c r="A89"/>
  <c r="B89" s="1"/>
  <c r="A91"/>
  <c r="B91" s="1"/>
  <c r="A93"/>
  <c r="B93" s="1"/>
  <c r="A95"/>
  <c r="B95" s="1"/>
  <c r="A75" l="1"/>
  <c r="B75" s="1"/>
  <c r="A51"/>
  <c r="B51" s="1"/>
  <c r="A65"/>
  <c r="B65" s="1"/>
  <c r="A49"/>
  <c r="B49" s="1"/>
  <c r="A31"/>
  <c r="B31" s="1"/>
  <c r="A27"/>
  <c r="B27" s="1"/>
  <c r="A73"/>
  <c r="B73" s="1"/>
  <c r="A23"/>
  <c r="B23" s="1"/>
  <c r="B96"/>
  <c r="A97"/>
  <c r="A76"/>
  <c r="A60"/>
  <c r="A42"/>
  <c r="A34"/>
  <c r="A8"/>
  <c r="B8" s="1"/>
  <c r="A82"/>
  <c r="A70"/>
  <c r="B70" s="1"/>
  <c r="A56"/>
  <c r="B56" s="1"/>
  <c r="A38"/>
  <c r="B38" s="1"/>
  <c r="A12"/>
  <c r="A52" l="1"/>
  <c r="A53" s="1"/>
  <c r="A24"/>
  <c r="B24" s="1"/>
  <c r="B52"/>
  <c r="B42"/>
  <c r="A43"/>
  <c r="B43" s="1"/>
  <c r="B76"/>
  <c r="A77"/>
  <c r="B12"/>
  <c r="A13"/>
  <c r="B82"/>
  <c r="A83"/>
  <c r="B34"/>
  <c r="A35"/>
  <c r="B35" s="1"/>
  <c r="B60"/>
  <c r="A61"/>
  <c r="B61" s="1"/>
  <c r="B97"/>
  <c r="A98"/>
  <c r="B98" l="1"/>
  <c r="A99"/>
  <c r="B83"/>
  <c r="A84"/>
  <c r="B13"/>
  <c r="A14"/>
  <c r="B77"/>
  <c r="A78"/>
  <c r="B53"/>
  <c r="A54"/>
  <c r="B54" s="1"/>
  <c r="B78" l="1"/>
  <c r="A79"/>
  <c r="B14"/>
  <c r="A15"/>
  <c r="B15" s="1"/>
  <c r="B84"/>
  <c r="A85"/>
  <c r="B99"/>
  <c r="A100"/>
  <c r="B100" l="1"/>
  <c r="A101"/>
  <c r="B85"/>
  <c r="A86"/>
  <c r="B79"/>
  <c r="A80"/>
  <c r="B80" s="1"/>
  <c r="B86" l="1"/>
  <c r="A87"/>
  <c r="B101"/>
  <c r="A102"/>
  <c r="B102" l="1"/>
  <c r="A103"/>
  <c r="B87"/>
  <c r="A88"/>
  <c r="B88" s="1"/>
  <c r="B103" l="1"/>
  <c r="A104"/>
  <c r="B104" l="1"/>
  <c r="A105"/>
  <c r="B105" l="1"/>
  <c r="A106"/>
  <c r="B106" l="1"/>
  <c r="A107"/>
  <c r="B107" l="1"/>
  <c r="A108"/>
  <c r="B108" l="1"/>
  <c r="A109"/>
  <c r="B109" l="1"/>
  <c r="A110"/>
  <c r="B110" l="1"/>
  <c r="A111"/>
  <c r="B111" l="1"/>
  <c r="A112"/>
  <c r="B112" l="1"/>
  <c r="A113"/>
  <c r="B113" s="1"/>
</calcChain>
</file>

<file path=xl/sharedStrings.xml><?xml version="1.0" encoding="utf-8"?>
<sst xmlns="http://schemas.openxmlformats.org/spreadsheetml/2006/main" count="2144" uniqueCount="550">
  <si>
    <t>PHI1054</t>
  </si>
  <si>
    <t>Lôgic học đại cương</t>
  </si>
  <si>
    <t>Viết(KoSDTL)</t>
  </si>
  <si>
    <t>ĐT</t>
  </si>
  <si>
    <t>Viết (ĐSDTL)</t>
  </si>
  <si>
    <t>QH-2016-X-QL</t>
  </si>
  <si>
    <t>POL1001</t>
  </si>
  <si>
    <t>Tư tưởng Hồ Chí Minh</t>
  </si>
  <si>
    <t>PSY1051</t>
  </si>
  <si>
    <t>Tâm lý học đại cương</t>
  </si>
  <si>
    <t>INE1014</t>
  </si>
  <si>
    <t>Kinh tế học đại cương</t>
  </si>
  <si>
    <t>QH-2015-X-LS</t>
  </si>
  <si>
    <t>QH-2016-X-VH</t>
  </si>
  <si>
    <t>HIS1002</t>
  </si>
  <si>
    <t>Đường lối cách mạng của Đảng Cộng sản Việt Nam</t>
  </si>
  <si>
    <t>Mã SV</t>
  </si>
  <si>
    <t>Tên SV</t>
  </si>
  <si>
    <t>Ngày sinh</t>
  </si>
  <si>
    <t>Lớp</t>
  </si>
  <si>
    <t>Kỳ thi</t>
  </si>
  <si>
    <t>Mã HP</t>
  </si>
  <si>
    <t>Học phần</t>
  </si>
  <si>
    <t>Hình thức</t>
  </si>
  <si>
    <t>In sao</t>
  </si>
  <si>
    <t>Kỳ</t>
  </si>
  <si>
    <t>SL</t>
  </si>
  <si>
    <t>Lý do</t>
  </si>
  <si>
    <t>TRƯỜNG ĐẠI HỌC KHOA HỌC </t>
  </si>
  <si>
    <t>CỘNG HOÀ XÃ HỘI CHỦ NGHĨA VIỆT NAM</t>
  </si>
  <si>
    <t>XÃ HỘI VÀ NHÂN VĂN</t>
  </si>
  <si>
    <t>Độc lập - Tự do - Hạnh phúc</t>
  </si>
  <si>
    <t>PHÒNG ĐÀO TẠO</t>
  </si>
  <si>
    <t>--------------------</t>
  </si>
  <si>
    <t>SBD</t>
  </si>
  <si>
    <t>Họ và tên</t>
  </si>
  <si>
    <t>Học phần thi</t>
  </si>
  <si>
    <t>HTT</t>
  </si>
  <si>
    <t>Số tờ</t>
  </si>
  <si>
    <t>Ký tên</t>
  </si>
  <si>
    <t>Ghi chú</t>
  </si>
  <si>
    <t xml:space="preserve">Tổng số sinh viên:                                    Số bài:                                      Số tờ:                       </t>
  </si>
  <si>
    <t>Cán bộ coi thi 1</t>
  </si>
  <si>
    <t xml:space="preserve">Cán bộ coi thi 2 </t>
  </si>
  <si>
    <r>
      <t>(</t>
    </r>
    <r>
      <rPr>
        <i/>
        <sz val="11"/>
        <color theme="1"/>
        <rFont val="Calibri"/>
        <family val="2"/>
        <scheme val="minor"/>
      </rPr>
      <t>Ký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và ghi rõ họ tên</t>
    </r>
    <r>
      <rPr>
        <sz val="11"/>
        <color theme="1"/>
        <rFont val="Calibri"/>
        <family val="2"/>
        <scheme val="minor"/>
      </rPr>
      <t>)</t>
    </r>
  </si>
  <si>
    <t>(Ký và ghi rõ họ tên)</t>
  </si>
  <si>
    <t>Kỳ BS</t>
  </si>
  <si>
    <t>ĐẠI HỌC QUỐC GIA HÀ NỘI</t>
  </si>
  <si>
    <t>TRƯỜNG ĐẠI HỌC KHOA HỌC XÃ HỘI VÀ NHÂN VĂN</t>
  </si>
  <si>
    <t xml:space="preserve">- Các học phần thi vấn đáp, trợ lý đào tạo liên hệ với Phòng Đào tạo (ThS Vũ Thị Xuân Hương) để sắp xếp lịch thi. </t>
  </si>
  <si>
    <t>Hình thức thi</t>
  </si>
  <si>
    <t>Phòng</t>
  </si>
  <si>
    <t>Trân trọng thông báo.</t>
  </si>
  <si>
    <t>TL. HIỆU TRƯỞNG</t>
  </si>
  <si>
    <t> KT. TRƯỞNG PHÒNG ĐÀO TẠO</t>
  </si>
  <si>
    <t>Nơi nhận:</t>
  </si>
  <si>
    <t>PHÓ TRƯỞNG PHÒNG</t>
  </si>
  <si>
    <t>- Các Khoa/Bộ môn</t>
  </si>
  <si>
    <t>- Lưu HC-TH, ĐT.</t>
  </si>
  <si>
    <t>ThS. Đào Minh Quân</t>
  </si>
  <si>
    <t>Ngày</t>
  </si>
  <si>
    <t>Họ</t>
  </si>
  <si>
    <t>Tên</t>
  </si>
  <si>
    <t>QH-2016-X-LS</t>
  </si>
  <si>
    <t>QH-2016-X-BC.BK</t>
  </si>
  <si>
    <t>x</t>
  </si>
  <si>
    <t>HIS1053</t>
  </si>
  <si>
    <t>Lịch sử văn minh thế giới</t>
  </si>
  <si>
    <t>Giờ</t>
  </si>
  <si>
    <t>SOC1051</t>
  </si>
  <si>
    <t>Xã hội học đại cương</t>
  </si>
  <si>
    <t>PHI1005</t>
  </si>
  <si>
    <t>Những nguyên lý cơ bản của chủ nghĩa Mác - Lênin 2</t>
  </si>
  <si>
    <t>Trịnh Bùi Khánh Linh</t>
  </si>
  <si>
    <t>Ngô Thị Thùy</t>
  </si>
  <si>
    <t>QH-2015-X-TQ</t>
  </si>
  <si>
    <t>8h30</t>
  </si>
  <si>
    <t>Khóa</t>
  </si>
  <si>
    <t>Trùng lịch thi Khoa Quốc tế</t>
  </si>
  <si>
    <t>P.Đào tạo</t>
  </si>
  <si>
    <t>Nguyễn Thị Ngọc Diệp</t>
  </si>
  <si>
    <t>QH-2014-X-NNH</t>
  </si>
  <si>
    <t>182-LIN 4059-7tuansau-01</t>
  </si>
  <si>
    <t>LIN 4059</t>
  </si>
  <si>
    <t>Những vấn đề cơ bản của ngôn ngữ Việt Nam và ngôn ngữ học ứng dụng</t>
  </si>
  <si>
    <t>NNH</t>
  </si>
  <si>
    <t>Cúm và suy nhược cơ thể</t>
  </si>
  <si>
    <t>Vũ Trà My</t>
  </si>
  <si>
    <t>QH-2014-X-LS</t>
  </si>
  <si>
    <t xml:space="preserve">182-SOC1051-01 </t>
  </si>
  <si>
    <t>Viêm phế quản, nhập viện</t>
  </si>
  <si>
    <t>Sốt xuất huyết</t>
  </si>
  <si>
    <t>Đỗ Thị Ngọc Ánh</t>
  </si>
  <si>
    <t>QH-2018-X-TR</t>
  </si>
  <si>
    <t>182-PHI1002-7tuansau-01</t>
  </si>
  <si>
    <t>PHI1002</t>
  </si>
  <si>
    <t>Chủ nghĩa xã hội khoa học</t>
  </si>
  <si>
    <t>TrH</t>
  </si>
  <si>
    <t>Ông nội mất</t>
  </si>
  <si>
    <t>HIS1056</t>
  </si>
  <si>
    <t>Cơ sở văn hóa Việt Nam</t>
  </si>
  <si>
    <t>Vũ Thị Trà Linh</t>
  </si>
  <si>
    <t>QH-2018-X-XHH</t>
  </si>
  <si>
    <t xml:space="preserve">182-HIS1053-01 </t>
  </si>
  <si>
    <t>Bà nội mất</t>
  </si>
  <si>
    <t>Võ Thị Thu Huyền</t>
  </si>
  <si>
    <t>QH-2018-X-QLTT</t>
  </si>
  <si>
    <t>182-INE1014-7tuansau-02</t>
  </si>
  <si>
    <t>Sốt kéo dài, nhập viện</t>
  </si>
  <si>
    <t>Bùi Nguyễn Chí Đức</t>
  </si>
  <si>
    <t>Chữa loạn thần</t>
  </si>
  <si>
    <t>QH-2018-X-QT</t>
  </si>
  <si>
    <t>SOW1101</t>
  </si>
  <si>
    <t>Dân số học đại cương</t>
  </si>
  <si>
    <t>CTXH</t>
  </si>
  <si>
    <t>Phí Thương Huyền</t>
  </si>
  <si>
    <t>QH-2018-X-QHCC</t>
  </si>
  <si>
    <t>182-PHI1004-7tuandau-01</t>
  </si>
  <si>
    <t>PHI1004</t>
  </si>
  <si>
    <t>Những nguyên lý cơ bản của chủ nghĩa Mác - Lênin 1</t>
  </si>
  <si>
    <t>Gãy tay</t>
  </si>
  <si>
    <t>Trần Xuân Quang</t>
  </si>
  <si>
    <t>QH-2018-X-QTDVDL</t>
  </si>
  <si>
    <t xml:space="preserve">182-PSY1051-01 </t>
  </si>
  <si>
    <t>Bà mất</t>
  </si>
  <si>
    <t>Nguyễn Duy Vinh</t>
  </si>
  <si>
    <t>QH-2018-X-HQ</t>
  </si>
  <si>
    <t>182-PHI1008-7tuandau-01</t>
  </si>
  <si>
    <t>PHI1008</t>
  </si>
  <si>
    <t>Kinh tế chính trị Mác-Lênin2</t>
  </si>
  <si>
    <t>Lê Thị Minh Châu</t>
  </si>
  <si>
    <t>QH-2018-X-BC</t>
  </si>
  <si>
    <t xml:space="preserve">182-FLF2102-01 </t>
  </si>
  <si>
    <t>FLF2102</t>
  </si>
  <si>
    <t>Tiếng Anh cơ sở 2</t>
  </si>
  <si>
    <t>DHNN</t>
  </si>
  <si>
    <t>Thủy đậu</t>
  </si>
  <si>
    <t>Lê Thảo Nguyên</t>
  </si>
  <si>
    <t>QH-2018-X-ĐNA</t>
  </si>
  <si>
    <t>Sốt virus</t>
  </si>
  <si>
    <t>Điều trị lao phổi</t>
  </si>
  <si>
    <t>182-LIN1050-7tuansau-02</t>
  </si>
  <si>
    <t>LIN1050</t>
  </si>
  <si>
    <t>Thực hành văn bản tiếng Việt</t>
  </si>
  <si>
    <t>Phạm Thị Hải Yến</t>
  </si>
  <si>
    <t>Bác mất</t>
  </si>
  <si>
    <t>LS</t>
  </si>
  <si>
    <t>QH-2017-X-VH</t>
  </si>
  <si>
    <t>Lương Đình Quang</t>
  </si>
  <si>
    <t>QH-2017-X-TTH</t>
  </si>
  <si>
    <t>182-LIB3056-7tuandau-01</t>
  </si>
  <si>
    <t>LIB3056</t>
  </si>
  <si>
    <t>Thư viện số</t>
  </si>
  <si>
    <t>TTTV</t>
  </si>
  <si>
    <t>Chóng mặt ở phòng thi</t>
  </si>
  <si>
    <t>Lương Công Dũng</t>
  </si>
  <si>
    <t>QH-2017-X-TL.A</t>
  </si>
  <si>
    <t xml:space="preserve">182-PHI1054*-01 </t>
  </si>
  <si>
    <t>PHI1054*</t>
  </si>
  <si>
    <t>Lôgic học đại cương *</t>
  </si>
  <si>
    <t>Sốt virus bội nhiễm, ko thi bs ngay đc</t>
  </si>
  <si>
    <t>FLF2402</t>
  </si>
  <si>
    <t>Tiếng Trung cơ sở 2</t>
  </si>
  <si>
    <t>Nguyễn Thị Ngọc Linh</t>
  </si>
  <si>
    <t xml:space="preserve">182-LIT3057-01 </t>
  </si>
  <si>
    <t>LIT3057</t>
  </si>
  <si>
    <t>Tác phẩm và loại thể văn học</t>
  </si>
  <si>
    <t>VH</t>
  </si>
  <si>
    <t>Nguyễn Mai Anh</t>
  </si>
  <si>
    <t>QH-2017-X-NHOC</t>
  </si>
  <si>
    <t xml:space="preserve">182-ANT1101-01 </t>
  </si>
  <si>
    <t>ANT1101</t>
  </si>
  <si>
    <t>Các dân tộc và chính sách dân tộc ở Việt Nam</t>
  </si>
  <si>
    <t>NH</t>
  </si>
  <si>
    <t>Muộn do hỏng xe, Hiền</t>
  </si>
  <si>
    <t>Viêm dạ dày cấp</t>
  </si>
  <si>
    <t>Hoàng Thu Trang</t>
  </si>
  <si>
    <t>QH-2017-X-QTVP</t>
  </si>
  <si>
    <t>182-PHI1054-01</t>
  </si>
  <si>
    <t>Sốt, nhiễm khuẩn đường ruột</t>
  </si>
  <si>
    <t xml:space="preserve">182-ARO3041-01 </t>
  </si>
  <si>
    <t>ARO3041</t>
  </si>
  <si>
    <t>Phương pháp soạn thảo văn bản</t>
  </si>
  <si>
    <t>LTH</t>
  </si>
  <si>
    <t>Nguyễn Thị Ngọc Hà</t>
  </si>
  <si>
    <t>QH-2016-S-SPV</t>
  </si>
  <si>
    <t>Trùng lịch thi ĐHGD</t>
  </si>
  <si>
    <t>TLH</t>
  </si>
  <si>
    <t>Phùng Thị Vân Anh</t>
  </si>
  <si>
    <t xml:space="preserve">182-HIS3078-01 </t>
  </si>
  <si>
    <t>HIS3078</t>
  </si>
  <si>
    <t>Sử liệu học và các nguồn sử liệu lịch sử Việt Nam</t>
  </si>
  <si>
    <t>Ngộ độc thực phẩm</t>
  </si>
  <si>
    <t>Dương Anh Thư</t>
  </si>
  <si>
    <t>QH-2016-X-XHH</t>
  </si>
  <si>
    <t xml:space="preserve">182-SOW1101-01 </t>
  </si>
  <si>
    <t>182-SOC3011-01</t>
  </si>
  <si>
    <t>SOC3011</t>
  </si>
  <si>
    <t>Xã hội học dân số</t>
  </si>
  <si>
    <t>XHH</t>
  </si>
  <si>
    <t>Đỗ Hoàng Nguyệt Hương</t>
  </si>
  <si>
    <t xml:space="preserve">182-SOC3051-01 </t>
  </si>
  <si>
    <t>SOC3051</t>
  </si>
  <si>
    <t>Xã hội học kinh tế</t>
  </si>
  <si>
    <t>Nguyễn Thị Hồng</t>
  </si>
  <si>
    <t>Viêm loét dạ dày</t>
  </si>
  <si>
    <t>Ngô Thị Hậu</t>
  </si>
  <si>
    <t>Phạm Thùy Phương</t>
  </si>
  <si>
    <t>QH-2016-X-TG</t>
  </si>
  <si>
    <t xml:space="preserve">182-FLF2103-01 </t>
  </si>
  <si>
    <t>FLF2103</t>
  </si>
  <si>
    <t>Tiếng Anh cơ sở 3</t>
  </si>
  <si>
    <t>Tham gia chương trình "SV với biển đảo"</t>
  </si>
  <si>
    <t>Nguyễn Tuấn Hoàng</t>
  </si>
  <si>
    <t>QH-2016-X-QT</t>
  </si>
  <si>
    <t>Trùng lịch thực tập Khoa Quốc tế</t>
  </si>
  <si>
    <t>Nguyễn Thị Thu Hà</t>
  </si>
  <si>
    <t xml:space="preserve">182-SIN3055-01 </t>
  </si>
  <si>
    <t>SIN3055</t>
  </si>
  <si>
    <t>Hán Nôm cơ sở</t>
  </si>
  <si>
    <t>Trùng lịch thi Khoa Luật</t>
  </si>
  <si>
    <t>Công Thu Trang</t>
  </si>
  <si>
    <t xml:space="preserve">181-SIN3055-01 </t>
  </si>
  <si>
    <t>Nhập viện vì rối loạn tiêu hóa</t>
  </si>
  <si>
    <t>Vũ Thị Tuyến</t>
  </si>
  <si>
    <t xml:space="preserve">182-MNS3037-01 </t>
  </si>
  <si>
    <t>MNS3037</t>
  </si>
  <si>
    <t>Khoa học tổ chức</t>
  </si>
  <si>
    <t>KHQL</t>
  </si>
  <si>
    <t>Học Philipin từ 25/05 đến 23/06</t>
  </si>
  <si>
    <t>QH-2015-X-TR</t>
  </si>
  <si>
    <t>Phan Thị Phương Oanh</t>
  </si>
  <si>
    <t>Di ứng thức ăn</t>
  </si>
  <si>
    <t>Dương Ngọc Anh</t>
  </si>
  <si>
    <t>QH-2016-X-TQ</t>
  </si>
  <si>
    <t xml:space="preserve">182-FLF2402-01 </t>
  </si>
  <si>
    <t>Nhiễm trùng vết mổ</t>
  </si>
  <si>
    <t xml:space="preserve">182-ORS1156-01 </t>
  </si>
  <si>
    <t>ORS1156</t>
  </si>
  <si>
    <t>Chính trị khu vực Đông Bắc Á</t>
  </si>
  <si>
    <t>ĐP</t>
  </si>
  <si>
    <t>Đặng Thị Hằng</t>
  </si>
  <si>
    <t>Bùi Công Hưng</t>
  </si>
  <si>
    <t>Nhập viện cúm B</t>
  </si>
  <si>
    <t>Nguyễn Thị Thanh Hương</t>
  </si>
  <si>
    <t>QH-2015-X-VH</t>
  </si>
  <si>
    <t>182-LIT4053-7tuandau-01</t>
  </si>
  <si>
    <t>LIT4053</t>
  </si>
  <si>
    <t>Đặc điểm lịch sử văn học Việt Nam</t>
  </si>
  <si>
    <t>Trần Huệ Trang</t>
  </si>
  <si>
    <t>QH-2014-X-VH</t>
  </si>
  <si>
    <t>182-LIT3055-01</t>
  </si>
  <si>
    <t>LIT3055</t>
  </si>
  <si>
    <t>Văn học Nga</t>
  </si>
  <si>
    <t>Vấn đáp</t>
  </si>
  <si>
    <t>Vũ Thanh Hằng</t>
  </si>
  <si>
    <t>182-ORS4071-7tuandau-01</t>
  </si>
  <si>
    <t>ORS4071</t>
  </si>
  <si>
    <t>Trung Quốc đương đại</t>
  </si>
  <si>
    <t>ĐPH</t>
  </si>
  <si>
    <t>Đau ruột thừa</t>
  </si>
  <si>
    <t>Lê Thị Hồng Dung</t>
  </si>
  <si>
    <t xml:space="preserve">182-POL1052-01 </t>
  </si>
  <si>
    <t>POL1052</t>
  </si>
  <si>
    <t>Chính trị học đại cương</t>
  </si>
  <si>
    <t>Sốt phát ban</t>
  </si>
  <si>
    <t>182-PSY2029-01</t>
  </si>
  <si>
    <t>PSY2029</t>
  </si>
  <si>
    <t>Những vấn đề cơ bản của Tâm lý học</t>
  </si>
  <si>
    <t>Nhiễm khuẩn ruột</t>
  </si>
  <si>
    <t>182-PHI1009-7tuandau-01</t>
  </si>
  <si>
    <t>PHI1009</t>
  </si>
  <si>
    <t>Kinh tế chính trị Mác-Lênin3</t>
  </si>
  <si>
    <t>182-PHI3110-01</t>
  </si>
  <si>
    <t>PHI3110</t>
  </si>
  <si>
    <t>Lịch sử triết học phương Đông cổ-trung đại</t>
  </si>
  <si>
    <t>182-PHI1054-7tuansau-02</t>
  </si>
  <si>
    <t>Nguyễn Hoàng Anh</t>
  </si>
  <si>
    <t>Ngô Thị Ánh Nguyệt</t>
  </si>
  <si>
    <t>Trần Thảo Nhi</t>
  </si>
  <si>
    <t>QH-2016-X-VH.A</t>
  </si>
  <si>
    <t>Ngã gãy chân</t>
  </si>
  <si>
    <t>182-SOC1100-7tuansau-02</t>
  </si>
  <si>
    <t>SOC1100</t>
  </si>
  <si>
    <t>Sử dụng phần mềm xử lý số liệu</t>
  </si>
  <si>
    <t>Trên máy</t>
  </si>
  <si>
    <t>182-INT1004-09</t>
  </si>
  <si>
    <t>INT1004</t>
  </si>
  <si>
    <t>Tin học cơ sở</t>
  </si>
  <si>
    <t>TTTH</t>
  </si>
  <si>
    <t>Lê Thị Cao Nguyên</t>
  </si>
  <si>
    <t>Bố mất</t>
  </si>
  <si>
    <t>182-INT1004-06</t>
  </si>
  <si>
    <t>ITS1100</t>
  </si>
  <si>
    <t>Nhập môn quan hệ quốc tế</t>
  </si>
  <si>
    <t>Trắc nghiệm</t>
  </si>
  <si>
    <t>QTH</t>
  </si>
  <si>
    <t>182-ITS1104-01</t>
  </si>
  <si>
    <t>ITS1104</t>
  </si>
  <si>
    <t>Khu vực học đại cương</t>
  </si>
  <si>
    <t>Tiểu luận</t>
  </si>
  <si>
    <t>MNS1053</t>
  </si>
  <si>
    <t>Các phương pháp nghiên cứu khoa học</t>
  </si>
  <si>
    <t>Nguyễn Minh Châu</t>
  </si>
  <si>
    <t>QH-2015-X-QL</t>
  </si>
  <si>
    <t>182-MNS4059-9tuansau-01</t>
  </si>
  <si>
    <t>MNS4059</t>
  </si>
  <si>
    <t>Lý luận và phương pháp quản lý</t>
  </si>
  <si>
    <t>Đã đến phòng thi, chóng mặt</t>
  </si>
  <si>
    <t>Hà Thanh Hằng</t>
  </si>
  <si>
    <t>QH-2015-S-SPV</t>
  </si>
  <si>
    <t>182-LIT3059-01</t>
  </si>
  <si>
    <t>LIT3059</t>
  </si>
  <si>
    <t>Văn học Châu Âu</t>
  </si>
  <si>
    <t>Trùng lịch thi giáo dục</t>
  </si>
  <si>
    <t xml:space="preserve">182-MNS1053-01 </t>
  </si>
  <si>
    <t>Thái Nguyễn Bích Ngọc</t>
  </si>
  <si>
    <t>QH-2017-X-QHCC</t>
  </si>
  <si>
    <t>182-POL1001-7tuansau-02</t>
  </si>
  <si>
    <t>Nguyễn Thị Liên</t>
  </si>
  <si>
    <t>QH-2017-X-XHH</t>
  </si>
  <si>
    <t xml:space="preserve">182-HIS1002-01 </t>
  </si>
  <si>
    <t>Ong Diệu Anh</t>
  </si>
  <si>
    <t>182-MNS3056-01</t>
  </si>
  <si>
    <t>MNS3056</t>
  </si>
  <si>
    <t>Quản lý tài sản công</t>
  </si>
  <si>
    <t>182-MNS2065-01</t>
  </si>
  <si>
    <t>MNS2065</t>
  </si>
  <si>
    <t>Khoa học chính sách</t>
  </si>
  <si>
    <t>Lê Thị Phương Anh</t>
  </si>
  <si>
    <t>Lê Hà Vi</t>
  </si>
  <si>
    <t>Lưu Thị Phương Linh</t>
  </si>
  <si>
    <t>182-SEA3005-01</t>
  </si>
  <si>
    <t>SEA3005</t>
  </si>
  <si>
    <t>Tiếng Thái sơ cấp 1</t>
  </si>
  <si>
    <t>Viết + VĐ</t>
  </si>
  <si>
    <t>14050466</t>
  </si>
  <si>
    <t>Trần Anh Trung</t>
  </si>
  <si>
    <t>11/02/1996</t>
  </si>
  <si>
    <t>Có việc gia đình</t>
  </si>
  <si>
    <t>Đỗ Tuệ Quyên</t>
  </si>
  <si>
    <t xml:space="preserve">182-HIS1056-01 </t>
  </si>
  <si>
    <t>182-ITS1100-BK-01</t>
  </si>
  <si>
    <t>15071541</t>
  </si>
  <si>
    <t>Trần Thị Hồng Vân</t>
  </si>
  <si>
    <t>15071134</t>
  </si>
  <si>
    <t>Nguyễn Thanh Hằng</t>
  </si>
  <si>
    <t>15071212</t>
  </si>
  <si>
    <t>Quách Thu Huyền</t>
  </si>
  <si>
    <t>Khoa QT</t>
  </si>
  <si>
    <t>Nguyễn Thái Sơn</t>
  </si>
  <si>
    <t>Đến phòng thi nhưng đau bụng</t>
  </si>
  <si>
    <t>Vũ Thị Thu Hiền</t>
  </si>
  <si>
    <t>182-PHI1156-01</t>
  </si>
  <si>
    <t>PHI1156</t>
  </si>
  <si>
    <t>Lịch sử triết học phương Tây cận đại</t>
  </si>
  <si>
    <t>Nguyễn Thị Hoài My</t>
  </si>
  <si>
    <t>30.06.1999</t>
  </si>
  <si>
    <t>SPTA</t>
  </si>
  <si>
    <t>17E11</t>
  </si>
  <si>
    <t>Nguyễn Tuấn Hưng</t>
  </si>
  <si>
    <t>14.04.1997</t>
  </si>
  <si>
    <t>15E13</t>
  </si>
  <si>
    <t>15040221</t>
  </si>
  <si>
    <t>Nguyễn Phú Quang Minh</t>
  </si>
  <si>
    <t>Bùi Trần Hoài Thương</t>
  </si>
  <si>
    <t>08.01.1998</t>
  </si>
  <si>
    <t>NN &amp; VH Đức</t>
  </si>
  <si>
    <t>16G3 PD</t>
  </si>
  <si>
    <t>Ngô Thị Thu Hường</t>
  </si>
  <si>
    <t>20.7.1995</t>
  </si>
  <si>
    <t>15G PD</t>
  </si>
  <si>
    <t>PHI 1004</t>
  </si>
  <si>
    <t>Trần Hà Phương</t>
  </si>
  <si>
    <t>26.09.2000</t>
  </si>
  <si>
    <t>Khoa Nhật</t>
  </si>
  <si>
    <t>18J8</t>
  </si>
  <si>
    <t>Đặng Thị Bích Ngọc</t>
  </si>
  <si>
    <t>02.01.2000</t>
  </si>
  <si>
    <t>Trung Quốc</t>
  </si>
  <si>
    <t>18C6</t>
  </si>
  <si>
    <t>Lê Thị Minh Phương</t>
  </si>
  <si>
    <t>18.03.1998</t>
  </si>
  <si>
    <t>Khoa Pháp</t>
  </si>
  <si>
    <t>16F3</t>
  </si>
  <si>
    <t>Đinh Thị Thúy An</t>
  </si>
  <si>
    <t>25.10.1998</t>
  </si>
  <si>
    <t>17E15</t>
  </si>
  <si>
    <t>Lê Thu Trang</t>
  </si>
  <si>
    <t>18.02.1998</t>
  </si>
  <si>
    <t>NN &amp; VH Nhật Bản</t>
  </si>
  <si>
    <t>16J4</t>
  </si>
  <si>
    <t>Đường Bùi Hồng Nhung</t>
  </si>
  <si>
    <t>15.06.1999</t>
  </si>
  <si>
    <t>K Đức</t>
  </si>
  <si>
    <t>17G</t>
  </si>
  <si>
    <t>Thi nhầm đề. Hội đồng cho thi lại ở kỳ thi phụ</t>
  </si>
  <si>
    <t>Phạm Duy Quyền</t>
  </si>
  <si>
    <t>PHI10541</t>
  </si>
  <si>
    <t>Đào Ngọc Toàn</t>
  </si>
  <si>
    <t>ANT1100</t>
  </si>
  <si>
    <t>Nhân học đại cương</t>
  </si>
  <si>
    <t>G204</t>
  </si>
  <si>
    <t>Đặng Hồng Nhung</t>
  </si>
  <si>
    <t>Thiếu</t>
  </si>
  <si>
    <t>CTH</t>
  </si>
  <si>
    <t>Bùi Văn Sơn</t>
  </si>
  <si>
    <t>Sử liệu học &amp; nguồn sử liệu LSVN</t>
  </si>
  <si>
    <t>Đặc điểm lịch sử văn học VN</t>
  </si>
  <si>
    <t>Các PPNC khoa học</t>
  </si>
  <si>
    <t>Lịch sử TrH P.Đông cổ-trung đại</t>
  </si>
  <si>
    <t>Lịch sử TrH phương Tây cận đại</t>
  </si>
  <si>
    <t>Đường lối CM của Đảng CS VN</t>
  </si>
  <si>
    <t>Các DT &amp; chính sách DT VN</t>
  </si>
  <si>
    <t>Những NLCB của CN Mác-Lênin 1</t>
  </si>
  <si>
    <t>Những NLCB của CN Mác-Lênin 2</t>
  </si>
  <si>
    <t>Những VĐCB của Tâm lý học</t>
  </si>
  <si>
    <t>VĐCB của NN VN&amp;NN học ƯD</t>
  </si>
  <si>
    <t>Ngày 19 tháng 6 năm 2019</t>
  </si>
  <si>
    <t>09/06/1999</t>
  </si>
  <si>
    <t>18/11/1997</t>
  </si>
  <si>
    <t>25/08/1999</t>
  </si>
  <si>
    <t>25/07/1997</t>
  </si>
  <si>
    <t>19/10/1998</t>
  </si>
  <si>
    <t>17/05/1998</t>
  </si>
  <si>
    <t>11/06/1997</t>
  </si>
  <si>
    <t>08/09/1999</t>
  </si>
  <si>
    <t>12/11/1998</t>
  </si>
  <si>
    <t>20/04/1997</t>
  </si>
  <si>
    <t>22/09/1998</t>
  </si>
  <si>
    <t>04/11/1998</t>
  </si>
  <si>
    <t>20/01/1998</t>
  </si>
  <si>
    <t>02/01/1998</t>
  </si>
  <si>
    <t>31/08/1997</t>
  </si>
  <si>
    <t>23/08/2000</t>
  </si>
  <si>
    <t>15/08/2000</t>
  </si>
  <si>
    <t>27/08/1998</t>
  </si>
  <si>
    <t>02/09/1998</t>
  </si>
  <si>
    <t>07/07/1997</t>
  </si>
  <si>
    <t>24/03/1998</t>
  </si>
  <si>
    <t>23/02/2000</t>
  </si>
  <si>
    <t>14/11/1997</t>
  </si>
  <si>
    <t>20/03/2000</t>
  </si>
  <si>
    <t>03/11/1997</t>
  </si>
  <si>
    <t>11/10/1995</t>
  </si>
  <si>
    <t>16/01/1998</t>
  </si>
  <si>
    <t>18/03/1998</t>
  </si>
  <si>
    <t>Ngày 20 tháng 6 năm 2019</t>
  </si>
  <si>
    <t>22/08/1992</t>
  </si>
  <si>
    <t>21/02/2000</t>
  </si>
  <si>
    <t>28/08/2000</t>
  </si>
  <si>
    <t>02/10/1995</t>
  </si>
  <si>
    <t>08/05/1998</t>
  </si>
  <si>
    <t>12/09/1997</t>
  </si>
  <si>
    <t>22/05/2000</t>
  </si>
  <si>
    <t>21/11/1998</t>
  </si>
  <si>
    <t>07/10/2000</t>
  </si>
  <si>
    <t>07/05/2000</t>
  </si>
  <si>
    <t>02/03/2000</t>
  </si>
  <si>
    <t>Kinh tế chính trị Mác-Lênin2*</t>
  </si>
  <si>
    <t>08/03/1998</t>
  </si>
  <si>
    <t>18/04/1997</t>
  </si>
  <si>
    <t>01/03/1997</t>
  </si>
  <si>
    <t>21/01/1998</t>
  </si>
  <si>
    <t>07/02/1997</t>
  </si>
  <si>
    <t>Ngày 21 tháng 6 năm 2019</t>
  </si>
  <si>
    <t>21/07/1998</t>
  </si>
  <si>
    <t>Ngày 24 tháng 6 năm 2019</t>
  </si>
  <si>
    <t>24/10/1998</t>
  </si>
  <si>
    <t>Lịch thi các học phần của Đại học Ngoại ngữ sẽ có lịch thi riêng</t>
  </si>
  <si>
    <t>13/10/1998</t>
  </si>
  <si>
    <t>Các  học phần dưới đây các đơn vị chủ động tổ chức thi và nộp điểm về phòng Đào tạo cho cô Lê Kim Thương trước 22/06/2019</t>
  </si>
  <si>
    <t>26/06/2000</t>
  </si>
  <si>
    <t>04/02/1996</t>
  </si>
  <si>
    <t>25/11/1998</t>
  </si>
  <si>
    <t>17/02/1997</t>
  </si>
  <si>
    <t>01/10/1997</t>
  </si>
  <si>
    <t>12/03/1998</t>
  </si>
  <si>
    <t>25/06/1998</t>
  </si>
  <si>
    <t>06/12/1997</t>
  </si>
  <si>
    <t>Nhà trường thông báo lịch thi bổ sung của học kỳ 2, năm học 2018 - 2019. Một số nội dung cần lưu ý như sau:</t>
  </si>
  <si>
    <t>- Đề thi bổ sung các Khoa/Bộ môn nộp về Phòng Đào tạo (ThS Trần Thị Thu Hiền) trước ngày 18/06/2019</t>
  </si>
  <si>
    <t>DANH SÁCH THI BỔ SUNG HỌC KỲ 2, NĂM HỌC 2018-2019, MÃ HỌC KỲ 182</t>
  </si>
  <si>
    <t xml:space="preserve"> Phòng thi: G204</t>
  </si>
  <si>
    <t> Địa điểm: Nhà G</t>
  </si>
  <si>
    <t> Ngày thi: 19/06/2019</t>
  </si>
  <si>
    <t> Ca thi: 1</t>
  </si>
  <si>
    <t>17030990@sv.ussh.edu.vn,</t>
  </si>
  <si>
    <t>15040221@sv.ussh.edu.vn,</t>
  </si>
  <si>
    <t>15071134@sv.ussh.edu.vn,</t>
  </si>
  <si>
    <t>17032428@sv.ussh.edu.vn,</t>
  </si>
  <si>
    <t>17040411@sv.ussh.edu.vn,</t>
  </si>
  <si>
    <t>15041330@sv.ussh.edu.vn,</t>
  </si>
  <si>
    <t>15034412@sv.ussh.edu.vn,</t>
  </si>
  <si>
    <t>15071212@sv.ussh.edu.vn,</t>
  </si>
  <si>
    <t>14050466@sv.ussh.edu.vn,</t>
  </si>
  <si>
    <t>15071541@sv.ussh.edu.vn,</t>
  </si>
  <si>
    <t>16031918@sv.ussh.edu.vn,</t>
  </si>
  <si>
    <t>16030606@sv.ussh.edu.vn,</t>
  </si>
  <si>
    <t>16031685@sv.ussh.edu.vn,</t>
  </si>
  <si>
    <t>15031580@sv.ussh.edu.vn,</t>
  </si>
  <si>
    <t>17031675@sv.ussh.edu.vn,</t>
  </si>
  <si>
    <t>17031880@sv.ussh.edu.vn,</t>
  </si>
  <si>
    <t>15010516@sv.ussh.edu.vn,</t>
  </si>
  <si>
    <t>16031431@sv.ussh.edu.vn,</t>
  </si>
  <si>
    <t>16031429@sv.ussh.edu.vn,</t>
  </si>
  <si>
    <t>16031424@sv.ussh.edu.vn,</t>
  </si>
  <si>
    <t>16031455@sv.ussh.edu.vn,</t>
  </si>
  <si>
    <t>15032447@sv.ussh.edu.vn,</t>
  </si>
  <si>
    <t>18032324@sv.ussh.edu.vn,</t>
  </si>
  <si>
    <t>18030209@sv.ussh.edu.vn,</t>
  </si>
  <si>
    <t>16030216@sv.ussh.edu.vn,</t>
  </si>
  <si>
    <t> Ngày thi: 20/06/2019</t>
  </si>
  <si>
    <t>17031737@sv.ussh.edu.vn,</t>
  </si>
  <si>
    <t>17031383@sv.ussh.edu.vn,</t>
  </si>
  <si>
    <t>15032355@sv.ussh.edu.vn,</t>
  </si>
  <si>
    <t>18032699@sv.ussh.edu.vn,</t>
  </si>
  <si>
    <t>18031497@sv.ussh.edu.vn,</t>
  </si>
  <si>
    <t>13032046@sv.ussh.edu.vn,</t>
  </si>
  <si>
    <t>16030416@sv.ussh.edu.vn,</t>
  </si>
  <si>
    <t>15034387@sv.ussh.edu.vn,</t>
  </si>
  <si>
    <t>13040334@sv.ussh.edu.vn,</t>
  </si>
  <si>
    <t>18032317@sv.ussh.edu.vn,</t>
  </si>
  <si>
    <t>16042427@sv.ussh.edu.vn,</t>
  </si>
  <si>
    <t>18030588@sv.ussh.edu.vn,</t>
  </si>
  <si>
    <t>16031097@sv.ussh.edu.vn,</t>
  </si>
  <si>
    <t>18030626@sv.ussh.edu.vn,</t>
  </si>
  <si>
    <t>18031410@sv.ussh.edu.vn,</t>
  </si>
  <si>
    <t>18040275@sv.ussh.edu.vn,</t>
  </si>
  <si>
    <t>18040843@sv.ussh.edu.vn,</t>
  </si>
  <si>
    <t>16042154@sv.ussh.edu.vn,</t>
  </si>
  <si>
    <t>16042635@sv.ussh.edu.vn,</t>
  </si>
  <si>
    <t>18030047@sv.ussh.edu.vn,</t>
  </si>
  <si>
    <t>17031550@sv.ussh.edu.vn,</t>
  </si>
  <si>
    <t>15032433@sv.ussh.edu.vn,</t>
  </si>
  <si>
    <t>17041088@sv.ussh.edu.vn,</t>
  </si>
  <si>
    <t>16041673@sv.ussh.edu.vn,</t>
  </si>
  <si>
    <t>17031108@sv.ussh.edu.vn,</t>
  </si>
  <si>
    <t>15030623@sv.ussh.edu.vn,</t>
  </si>
  <si>
    <t>16030567@sv.ussh.edu.vn,</t>
  </si>
  <si>
    <t>15030661@sv.ussh.edu.vn,</t>
  </si>
  <si>
    <t>16030592@sv.ussh.edu.vn,</t>
  </si>
  <si>
    <t xml:space="preserve"> Phòng thi: P.Đào tạo</t>
  </si>
  <si>
    <t> Ngày thi: 21/06/2019</t>
  </si>
  <si>
    <t>16010516@sv.ussh.edu.vn,</t>
  </si>
  <si>
    <t> Địa điểm: Nhà PĐT</t>
  </si>
  <si>
    <t> Ngày thi: 24/06/2019</t>
  </si>
  <si>
    <t>16031666@sv.ussh.edu.vn,</t>
  </si>
  <si>
    <t>Hà Nội, ngày 17 tháng 6 năm 2019</t>
  </si>
  <si>
    <t>Số: 153/ĐT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</si>
</sst>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ahoma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i/>
      <u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Tahoma"/>
      <family val="2"/>
    </font>
    <font>
      <sz val="13"/>
      <color theme="0"/>
      <name val="Times New Roman"/>
      <family val="1"/>
    </font>
    <font>
      <sz val="10"/>
      <color theme="0"/>
      <name val="Calibri"/>
      <family val="2"/>
      <scheme val="minor"/>
    </font>
    <font>
      <sz val="8"/>
      <color theme="1"/>
      <name val="Tahoma"/>
      <family val="2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6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4" fillId="2" borderId="0" xfId="0" applyFont="1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 vertical="center"/>
    </xf>
    <xf numFmtId="0" fontId="4" fillId="3" borderId="0" xfId="0" applyFont="1" applyFill="1"/>
    <xf numFmtId="49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4" fillId="3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14" fontId="0" fillId="4" borderId="0" xfId="0" quotePrefix="1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1" xfId="0" applyFill="1" applyBorder="1"/>
    <xf numFmtId="14" fontId="0" fillId="4" borderId="1" xfId="0" quotePrefix="1" applyNumberForma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0" borderId="0" xfId="0" applyNumberFormat="1" applyFont="1" applyAlignment="1">
      <alignment vertical="top" wrapText="1"/>
    </xf>
    <xf numFmtId="0" fontId="18" fillId="0" borderId="0" xfId="0" applyNumberFormat="1" applyFont="1" applyAlignment="1">
      <alignment horizontal="left" vertical="top" wrapText="1"/>
    </xf>
    <xf numFmtId="0" fontId="0" fillId="0" borderId="0" xfId="0" applyNumberFormat="1"/>
    <xf numFmtId="0" fontId="4" fillId="0" borderId="0" xfId="0" applyNumberFormat="1" applyFont="1"/>
    <xf numFmtId="0" fontId="0" fillId="0" borderId="2" xfId="0" applyNumberFormat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0" fillId="4" borderId="1" xfId="0" applyFill="1" applyBorder="1"/>
    <xf numFmtId="49" fontId="0" fillId="2" borderId="1" xfId="0" applyNumberFormat="1" applyFill="1" applyBorder="1"/>
    <xf numFmtId="14" fontId="0" fillId="4" borderId="0" xfId="0" quotePrefix="1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0" borderId="0" xfId="0" applyFont="1"/>
    <xf numFmtId="0" fontId="0" fillId="4" borderId="0" xfId="0" applyFill="1" applyBorder="1"/>
    <xf numFmtId="0" fontId="4" fillId="3" borderId="0" xfId="0" applyFont="1" applyFill="1" applyAlignment="1">
      <alignment vertical="center" wrapText="1"/>
    </xf>
    <xf numFmtId="14" fontId="0" fillId="2" borderId="0" xfId="0" applyNumberFormat="1" applyFill="1"/>
    <xf numFmtId="0" fontId="12" fillId="0" borderId="4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33" fillId="2" borderId="0" xfId="0" applyFont="1" applyFill="1"/>
    <xf numFmtId="0" fontId="4" fillId="2" borderId="0" xfId="0" applyNumberFormat="1" applyFont="1" applyFill="1"/>
    <xf numFmtId="0" fontId="5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/>
    <xf numFmtId="0" fontId="9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vertical="center" wrapText="1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/>
    <xf numFmtId="0" fontId="13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2" borderId="0" xfId="0" applyNumberFormat="1" applyFill="1"/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4" fillId="0" borderId="0" xfId="0" applyNumberFormat="1" applyFont="1"/>
    <xf numFmtId="0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3" fillId="0" borderId="0" xfId="0" applyFont="1" applyBorder="1"/>
    <xf numFmtId="0" fontId="2" fillId="4" borderId="0" xfId="0" applyFont="1" applyFill="1"/>
    <xf numFmtId="14" fontId="0" fillId="4" borderId="0" xfId="0" applyNumberFormat="1" applyFill="1" applyAlignment="1">
      <alignment horizontal="center"/>
    </xf>
    <xf numFmtId="0" fontId="19" fillId="0" borderId="0" xfId="0" applyNumberFormat="1" applyFont="1" applyAlignment="1"/>
    <xf numFmtId="0" fontId="18" fillId="3" borderId="0" xfId="0" applyNumberFormat="1" applyFont="1" applyFill="1" applyAlignment="1">
      <alignment horizontal="center" vertical="center"/>
    </xf>
    <xf numFmtId="0" fontId="18" fillId="3" borderId="0" xfId="0" applyNumberFormat="1" applyFont="1" applyFill="1" applyAlignment="1">
      <alignment vertical="center"/>
    </xf>
    <xf numFmtId="0" fontId="20" fillId="3" borderId="0" xfId="0" applyNumberFormat="1" applyFont="1" applyFill="1" applyAlignment="1">
      <alignment horizontal="center" vertical="center"/>
    </xf>
    <xf numFmtId="0" fontId="20" fillId="3" borderId="0" xfId="0" applyNumberFormat="1" applyFont="1" applyFill="1" applyAlignment="1">
      <alignment vertical="center"/>
    </xf>
    <xf numFmtId="0" fontId="0" fillId="0" borderId="0" xfId="0" applyNumberFormat="1" applyAlignment="1"/>
    <xf numFmtId="0" fontId="22" fillId="3" borderId="0" xfId="0" applyNumberFormat="1" applyFont="1" applyFill="1" applyAlignment="1">
      <alignment horizontal="center" vertical="center"/>
    </xf>
    <xf numFmtId="0" fontId="22" fillId="3" borderId="0" xfId="0" applyNumberFormat="1" applyFont="1" applyFill="1" applyAlignment="1">
      <alignment vertical="center"/>
    </xf>
    <xf numFmtId="0" fontId="14" fillId="0" borderId="0" xfId="0" applyNumberFormat="1" applyFont="1" applyAlignment="1"/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32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/>
    </xf>
    <xf numFmtId="0" fontId="11" fillId="3" borderId="0" xfId="0" applyNumberFormat="1" applyFont="1" applyFill="1" applyAlignment="1">
      <alignment horizontal="center" vertical="center"/>
    </xf>
    <xf numFmtId="0" fontId="24" fillId="3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 wrapText="1"/>
    </xf>
    <xf numFmtId="0" fontId="31" fillId="0" borderId="0" xfId="0" applyNumberFormat="1" applyFont="1" applyAlignment="1">
      <alignment horizontal="center" vertical="top" wrapText="1"/>
    </xf>
    <xf numFmtId="0" fontId="18" fillId="0" borderId="0" xfId="0" quotePrefix="1" applyNumberFormat="1" applyFont="1" applyAlignment="1">
      <alignment vertical="top"/>
    </xf>
    <xf numFmtId="0" fontId="31" fillId="0" borderId="0" xfId="0" applyNumberFormat="1" applyFont="1" applyAlignment="1">
      <alignment vertical="top" wrapText="1"/>
    </xf>
    <xf numFmtId="0" fontId="18" fillId="0" borderId="0" xfId="0" quotePrefix="1" applyNumberFormat="1" applyFont="1" applyAlignment="1">
      <alignment horizontal="left" vertical="top"/>
    </xf>
    <xf numFmtId="0" fontId="22" fillId="0" borderId="0" xfId="0" applyNumberFormat="1" applyFont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/>
    <xf numFmtId="0" fontId="12" fillId="0" borderId="1" xfId="1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/>
    <xf numFmtId="0" fontId="12" fillId="0" borderId="1" xfId="0" applyNumberFormat="1" applyFont="1" applyBorder="1"/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12" fillId="0" borderId="3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3" fillId="0" borderId="0" xfId="0" applyNumberFormat="1" applyFont="1" applyBorder="1"/>
    <xf numFmtId="0" fontId="27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left" vertical="center"/>
    </xf>
    <xf numFmtId="0" fontId="9" fillId="2" borderId="0" xfId="0" applyNumberFormat="1" applyFont="1" applyFill="1"/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27" fillId="0" borderId="0" xfId="0" quotePrefix="1" applyNumberFormat="1" applyFont="1" applyAlignment="1">
      <alignment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 vertical="center"/>
    </xf>
    <xf numFmtId="0" fontId="0" fillId="2" borderId="0" xfId="0" quotePrefix="1" applyFill="1" applyAlignment="1">
      <alignment horizontal="center"/>
    </xf>
    <xf numFmtId="14" fontId="0" fillId="2" borderId="0" xfId="0" quotePrefix="1" applyNumberFormat="1" applyFill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14" fontId="38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vertical="center" wrapText="1"/>
    </xf>
    <xf numFmtId="0" fontId="40" fillId="0" borderId="0" xfId="0" applyFont="1"/>
    <xf numFmtId="14" fontId="0" fillId="4" borderId="0" xfId="0" applyNumberFormat="1" applyFill="1"/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14" fontId="0" fillId="5" borderId="0" xfId="0" applyNumberFormat="1" applyFill="1"/>
    <xf numFmtId="0" fontId="2" fillId="5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14" fontId="0" fillId="6" borderId="0" xfId="0" applyNumberFormat="1" applyFill="1" applyAlignment="1">
      <alignment horizontal="center"/>
    </xf>
    <xf numFmtId="14" fontId="0" fillId="6" borderId="0" xfId="0" applyNumberFormat="1" applyFill="1"/>
    <xf numFmtId="0" fontId="2" fillId="6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14" fontId="0" fillId="7" borderId="0" xfId="0" applyNumberFormat="1" applyFill="1" applyAlignment="1">
      <alignment horizontal="center"/>
    </xf>
    <xf numFmtId="14" fontId="0" fillId="7" borderId="0" xfId="0" applyNumberFormat="1" applyFill="1"/>
    <xf numFmtId="0" fontId="2" fillId="7" borderId="0" xfId="0" applyFont="1" applyFill="1"/>
    <xf numFmtId="0" fontId="3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14" fontId="0" fillId="8" borderId="0" xfId="0" applyNumberFormat="1" applyFill="1" applyAlignment="1">
      <alignment horizontal="center"/>
    </xf>
    <xf numFmtId="14" fontId="0" fillId="8" borderId="0" xfId="0" applyNumberFormat="1" applyFill="1"/>
    <xf numFmtId="0" fontId="2" fillId="8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/>
    <xf numFmtId="14" fontId="0" fillId="9" borderId="0" xfId="0" applyNumberFormat="1" applyFill="1" applyAlignment="1">
      <alignment horizontal="center"/>
    </xf>
    <xf numFmtId="14" fontId="0" fillId="9" borderId="0" xfId="0" applyNumberFormat="1" applyFill="1"/>
    <xf numFmtId="0" fontId="2" fillId="9" borderId="0" xfId="0" applyFont="1" applyFill="1"/>
    <xf numFmtId="0" fontId="0" fillId="10" borderId="0" xfId="0" applyFill="1" applyAlignment="1">
      <alignment horizontal="center"/>
    </xf>
    <xf numFmtId="0" fontId="0" fillId="10" borderId="0" xfId="0" applyFill="1"/>
    <xf numFmtId="14" fontId="0" fillId="10" borderId="0" xfId="0" applyNumberFormat="1" applyFill="1" applyAlignment="1">
      <alignment horizontal="center"/>
    </xf>
    <xf numFmtId="14" fontId="0" fillId="10" borderId="0" xfId="0" applyNumberFormat="1" applyFill="1"/>
    <xf numFmtId="0" fontId="2" fillId="10" borderId="0" xfId="0" applyFont="1" applyFill="1"/>
    <xf numFmtId="14" fontId="12" fillId="0" borderId="1" xfId="0" applyNumberFormat="1" applyFont="1" applyFill="1" applyBorder="1" applyAlignment="1">
      <alignment horizontal="center"/>
    </xf>
    <xf numFmtId="14" fontId="37" fillId="0" borderId="1" xfId="0" applyNumberFormat="1" applyFont="1" applyFill="1" applyBorder="1" applyAlignment="1">
      <alignment horizontal="center"/>
    </xf>
    <xf numFmtId="0" fontId="18" fillId="3" borderId="0" xfId="0" applyNumberFormat="1" applyFont="1" applyFill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4" fillId="3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3"/>
  <sheetViews>
    <sheetView workbookViewId="0">
      <selection activeCell="C9" sqref="C9"/>
    </sheetView>
  </sheetViews>
  <sheetFormatPr defaultRowHeight="15"/>
  <cols>
    <col min="1" max="2" width="9.140625" style="26"/>
    <col min="3" max="3" width="10.42578125" style="20" customWidth="1"/>
    <col min="4" max="4" width="25.5703125" style="20" customWidth="1"/>
    <col min="5" max="5" width="20" style="42" customWidth="1"/>
    <col min="6" max="6" width="19.140625" style="20" hidden="1" customWidth="1"/>
    <col min="7" max="7" width="23.140625" style="20" hidden="1" customWidth="1"/>
    <col min="8" max="8" width="11.5703125" style="20" customWidth="1"/>
    <col min="9" max="9" width="10.7109375" style="20" customWidth="1"/>
    <col min="10" max="10" width="48.28515625" style="20" customWidth="1"/>
    <col min="11" max="11" width="15" style="20" customWidth="1"/>
    <col min="12" max="12" width="6.7109375" style="26" customWidth="1"/>
    <col min="13" max="13" width="5" style="26" customWidth="1"/>
    <col min="14" max="15" width="15.42578125" style="20" customWidth="1"/>
    <col min="16" max="16" width="6.5703125" style="20" customWidth="1"/>
    <col min="17" max="17" width="6" style="26" customWidth="1"/>
    <col min="19" max="19" width="12.7109375" style="65" customWidth="1"/>
    <col min="20" max="20" width="12.28515625" style="20" customWidth="1"/>
    <col min="21" max="21" width="19.7109375" style="20" customWidth="1"/>
    <col min="22" max="22" width="9.140625" style="20"/>
    <col min="26" max="16384" width="9.140625" style="20"/>
  </cols>
  <sheetData>
    <row r="1" spans="1:25" s="24" customFormat="1">
      <c r="A1" s="25">
        <v>0</v>
      </c>
      <c r="B1" s="25" t="s">
        <v>77</v>
      </c>
      <c r="C1" s="27" t="s">
        <v>16</v>
      </c>
      <c r="D1" s="27" t="s">
        <v>17</v>
      </c>
      <c r="E1" s="40" t="s">
        <v>18</v>
      </c>
      <c r="F1" s="27" t="s">
        <v>19</v>
      </c>
      <c r="G1" s="27" t="s">
        <v>20</v>
      </c>
      <c r="H1" s="27" t="s">
        <v>21</v>
      </c>
      <c r="I1" s="27" t="s">
        <v>22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7"/>
      <c r="P1" s="27"/>
      <c r="Q1" s="27"/>
      <c r="S1" s="40" t="s">
        <v>60</v>
      </c>
      <c r="T1" s="27" t="s">
        <v>62</v>
      </c>
      <c r="U1" s="27" t="s">
        <v>61</v>
      </c>
      <c r="V1" s="27"/>
    </row>
    <row r="2" spans="1:25" s="24" customFormat="1">
      <c r="A2" s="25" t="e">
        <f t="shared" ref="A2:A65" si="0">IF(R2=R1,A1+1,1)</f>
        <v>#REF!</v>
      </c>
      <c r="B2" s="25" t="e">
        <f t="shared" ref="B2:B65" si="1">TEXT(R2,"#")&amp;TEXT(A2,"#")</f>
        <v>#REF!</v>
      </c>
      <c r="C2" s="25">
        <v>18030588</v>
      </c>
      <c r="D2" s="24" t="s">
        <v>137</v>
      </c>
      <c r="E2" s="95">
        <v>36605</v>
      </c>
      <c r="F2" s="24" t="s">
        <v>138</v>
      </c>
      <c r="G2" s="24">
        <v>1696277004</v>
      </c>
      <c r="H2" s="24" t="s">
        <v>132</v>
      </c>
      <c r="I2" s="25" t="s">
        <v>133</v>
      </c>
      <c r="J2" s="24" t="s">
        <v>134</v>
      </c>
      <c r="K2" s="24" t="s">
        <v>2</v>
      </c>
      <c r="L2" s="25" t="s">
        <v>135</v>
      </c>
      <c r="M2" s="25">
        <v>182</v>
      </c>
      <c r="N2" s="25">
        <v>7</v>
      </c>
      <c r="O2" s="24" t="s">
        <v>139</v>
      </c>
      <c r="P2" s="24">
        <v>182</v>
      </c>
      <c r="Q2" s="25" t="e">
        <f>VLOOKUP(I2,#REF!,4,0)</f>
        <v>#REF!</v>
      </c>
      <c r="R2" s="24" t="e">
        <f>VLOOKUP(I2,#REF!,4,0)</f>
        <v>#REF!</v>
      </c>
      <c r="S2" s="174" t="e">
        <f>VLOOKUP(R2,#REF!,2,0)</f>
        <v>#REF!</v>
      </c>
      <c r="T2" s="24" t="str">
        <f t="shared" ref="T2:T65" si="2">IF(ISERROR(FIND(" ",TRIM(D2),1)),"",RIGHT(TRIM(D2),LEN(TRIM(D2)) -FIND("#",SUBSTITUTE(TRIM(D2)," ","#",LEN(TRIM(D2))-LEN(SUBSTITUTE(TRIM(D2)," ",""))))))</f>
        <v>Nguyên</v>
      </c>
      <c r="U2" s="94" t="str">
        <f t="shared" ref="U2:U65" si="3">LEFT(D2,LEN(D2)-LEN(T2))</f>
        <v xml:space="preserve">Lê Thảo </v>
      </c>
      <c r="V2" s="24" t="str">
        <f t="shared" ref="V2:V65" si="4">MID(C2,3,2)</f>
        <v>03</v>
      </c>
      <c r="W2" s="24" t="e">
        <f>VLOOKUP(I2,#REF!,2,0)</f>
        <v>#REF!</v>
      </c>
    </row>
    <row r="3" spans="1:25" s="175" customFormat="1">
      <c r="A3" s="25" t="e">
        <f t="shared" si="0"/>
        <v>#REF!</v>
      </c>
      <c r="B3" s="25" t="e">
        <f t="shared" si="1"/>
        <v>#REF!</v>
      </c>
      <c r="C3" s="25">
        <v>18030588</v>
      </c>
      <c r="D3" s="24" t="s">
        <v>137</v>
      </c>
      <c r="E3" s="95">
        <v>36605</v>
      </c>
      <c r="F3" s="24" t="s">
        <v>138</v>
      </c>
      <c r="G3" s="24">
        <v>1696277004</v>
      </c>
      <c r="H3" s="24" t="s">
        <v>332</v>
      </c>
      <c r="I3" s="25" t="s">
        <v>333</v>
      </c>
      <c r="J3" s="24" t="s">
        <v>334</v>
      </c>
      <c r="K3" s="24" t="s">
        <v>335</v>
      </c>
      <c r="L3" s="25"/>
      <c r="M3" s="25">
        <v>182</v>
      </c>
      <c r="N3" s="25">
        <v>7</v>
      </c>
      <c r="O3" s="24" t="s">
        <v>140</v>
      </c>
      <c r="P3" s="24">
        <v>182</v>
      </c>
      <c r="Q3" s="25" t="e">
        <f>VLOOKUP(I3,#REF!,4,0)</f>
        <v>#REF!</v>
      </c>
      <c r="R3" s="24" t="e">
        <f>VLOOKUP(I3,#REF!,4,0)</f>
        <v>#REF!</v>
      </c>
      <c r="S3" s="174" t="e">
        <f>VLOOKUP(R3,#REF!,2,0)</f>
        <v>#REF!</v>
      </c>
      <c r="T3" s="24" t="str">
        <f t="shared" si="2"/>
        <v>Nguyên</v>
      </c>
      <c r="U3" s="94" t="str">
        <f t="shared" si="3"/>
        <v xml:space="preserve">Lê Thảo </v>
      </c>
      <c r="V3" s="24" t="str">
        <f t="shared" si="4"/>
        <v>03</v>
      </c>
      <c r="W3" s="24" t="e">
        <f>VLOOKUP(I3,#REF!,2,0)</f>
        <v>#REF!</v>
      </c>
      <c r="X3" s="24"/>
      <c r="Y3" s="24"/>
    </row>
    <row r="4" spans="1:25" s="24" customFormat="1">
      <c r="A4" s="25" t="e">
        <f t="shared" si="0"/>
        <v>#REF!</v>
      </c>
      <c r="B4" s="25" t="e">
        <f t="shared" si="1"/>
        <v>#REF!</v>
      </c>
      <c r="C4" s="25">
        <v>18030588</v>
      </c>
      <c r="D4" s="24" t="s">
        <v>137</v>
      </c>
      <c r="E4" s="95">
        <v>36605</v>
      </c>
      <c r="F4" s="24" t="s">
        <v>138</v>
      </c>
      <c r="G4" s="24">
        <v>1696277004</v>
      </c>
      <c r="H4" s="24" t="s">
        <v>89</v>
      </c>
      <c r="I4" s="25" t="s">
        <v>69</v>
      </c>
      <c r="J4" s="24" t="s">
        <v>70</v>
      </c>
      <c r="K4" s="24" t="s">
        <v>2</v>
      </c>
      <c r="L4" s="25" t="s">
        <v>3</v>
      </c>
      <c r="M4" s="25">
        <v>182</v>
      </c>
      <c r="N4" s="25">
        <v>7</v>
      </c>
      <c r="O4" s="24" t="s">
        <v>140</v>
      </c>
      <c r="P4" s="24">
        <v>182</v>
      </c>
      <c r="Q4" s="25" t="e">
        <f>VLOOKUP(I4,#REF!,4,0)</f>
        <v>#REF!</v>
      </c>
      <c r="R4" s="24" t="e">
        <f>VLOOKUP(I4,#REF!,4,0)</f>
        <v>#REF!</v>
      </c>
      <c r="S4" s="174" t="e">
        <f>VLOOKUP(R4,#REF!,2,0)</f>
        <v>#REF!</v>
      </c>
      <c r="T4" s="24" t="str">
        <f t="shared" si="2"/>
        <v>Nguyên</v>
      </c>
      <c r="U4" s="94" t="str">
        <f t="shared" si="3"/>
        <v xml:space="preserve">Lê Thảo </v>
      </c>
      <c r="V4" s="24" t="str">
        <f t="shared" si="4"/>
        <v>03</v>
      </c>
      <c r="W4" s="24" t="e">
        <f>VLOOKUP(I4,#REF!,2,0)</f>
        <v>#REF!</v>
      </c>
    </row>
    <row r="5" spans="1:25" s="24" customFormat="1">
      <c r="A5" s="25" t="e">
        <f t="shared" si="0"/>
        <v>#REF!</v>
      </c>
      <c r="B5" s="25" t="e">
        <f t="shared" si="1"/>
        <v>#REF!</v>
      </c>
      <c r="C5" s="25">
        <v>18030588</v>
      </c>
      <c r="D5" s="24" t="s">
        <v>137</v>
      </c>
      <c r="E5" s="95">
        <v>36605</v>
      </c>
      <c r="F5" s="24" t="s">
        <v>138</v>
      </c>
      <c r="G5" s="24">
        <v>1696277004</v>
      </c>
      <c r="H5" s="24" t="s">
        <v>141</v>
      </c>
      <c r="I5" s="25" t="s">
        <v>142</v>
      </c>
      <c r="J5" s="24" t="s">
        <v>143</v>
      </c>
      <c r="K5" s="24" t="s">
        <v>2</v>
      </c>
      <c r="L5" s="25" t="s">
        <v>3</v>
      </c>
      <c r="M5" s="25">
        <v>182</v>
      </c>
      <c r="N5" s="25">
        <v>7</v>
      </c>
      <c r="O5" s="24" t="s">
        <v>139</v>
      </c>
      <c r="P5" s="24">
        <v>182</v>
      </c>
      <c r="Q5" s="25" t="e">
        <f>VLOOKUP(I5,#REF!,4,0)</f>
        <v>#REF!</v>
      </c>
      <c r="R5" s="24" t="e">
        <f>VLOOKUP(I5,#REF!,4,0)</f>
        <v>#REF!</v>
      </c>
      <c r="S5" s="174" t="e">
        <f>VLOOKUP(R5,#REF!,2,0)</f>
        <v>#REF!</v>
      </c>
      <c r="T5" s="24" t="str">
        <f t="shared" si="2"/>
        <v>Nguyên</v>
      </c>
      <c r="U5" s="94" t="str">
        <f t="shared" si="3"/>
        <v xml:space="preserve">Lê Thảo </v>
      </c>
      <c r="V5" s="24" t="str">
        <f t="shared" si="4"/>
        <v>03</v>
      </c>
      <c r="W5" s="24" t="e">
        <f>VLOOKUP(I5,#REF!,2,0)</f>
        <v>#REF!</v>
      </c>
    </row>
    <row r="6" spans="1:25" s="24" customFormat="1">
      <c r="A6" s="25" t="e">
        <f t="shared" si="0"/>
        <v>#REF!</v>
      </c>
      <c r="B6" s="25" t="e">
        <f t="shared" si="1"/>
        <v>#REF!</v>
      </c>
      <c r="C6" s="25">
        <v>18030588</v>
      </c>
      <c r="D6" s="24" t="s">
        <v>137</v>
      </c>
      <c r="E6" s="95">
        <v>36605</v>
      </c>
      <c r="F6" s="24" t="s">
        <v>138</v>
      </c>
      <c r="G6" s="24">
        <v>1696277004</v>
      </c>
      <c r="H6" s="24" t="s">
        <v>117</v>
      </c>
      <c r="I6" s="25" t="s">
        <v>118</v>
      </c>
      <c r="J6" s="24" t="s">
        <v>119</v>
      </c>
      <c r="K6" s="24" t="s">
        <v>2</v>
      </c>
      <c r="L6" s="25" t="s">
        <v>3</v>
      </c>
      <c r="M6" s="25">
        <v>182</v>
      </c>
      <c r="N6" s="25">
        <v>7</v>
      </c>
      <c r="O6" s="24" t="s">
        <v>140</v>
      </c>
      <c r="P6" s="24">
        <v>182</v>
      </c>
      <c r="Q6" s="25" t="e">
        <f>VLOOKUP(I6,#REF!,4,0)</f>
        <v>#REF!</v>
      </c>
      <c r="R6" s="24" t="e">
        <f>VLOOKUP(I6,#REF!,4,0)</f>
        <v>#REF!</v>
      </c>
      <c r="S6" s="174" t="e">
        <f>VLOOKUP(R6,#REF!,2,0)</f>
        <v>#REF!</v>
      </c>
      <c r="T6" s="24" t="str">
        <f t="shared" si="2"/>
        <v>Nguyên</v>
      </c>
      <c r="U6" s="94" t="str">
        <f t="shared" si="3"/>
        <v xml:space="preserve">Lê Thảo </v>
      </c>
      <c r="V6" s="24" t="str">
        <f t="shared" si="4"/>
        <v>03</v>
      </c>
      <c r="W6" s="24" t="e">
        <f>VLOOKUP(I6,#REF!,2,0)</f>
        <v>#REF!</v>
      </c>
    </row>
    <row r="7" spans="1:25" s="24" customFormat="1" ht="15.75" customHeight="1">
      <c r="A7" s="25" t="e">
        <f t="shared" si="0"/>
        <v>#REF!</v>
      </c>
      <c r="B7" s="25" t="e">
        <f t="shared" si="1"/>
        <v>#REF!</v>
      </c>
      <c r="C7" s="25">
        <v>18030588</v>
      </c>
      <c r="D7" s="24" t="s">
        <v>137</v>
      </c>
      <c r="E7" s="95">
        <v>36605</v>
      </c>
      <c r="F7" s="24" t="s">
        <v>138</v>
      </c>
      <c r="G7" s="24">
        <v>1696277004</v>
      </c>
      <c r="H7" s="24" t="s">
        <v>297</v>
      </c>
      <c r="I7" s="25" t="s">
        <v>298</v>
      </c>
      <c r="J7" s="24" t="s">
        <v>299</v>
      </c>
      <c r="K7" s="24" t="s">
        <v>300</v>
      </c>
      <c r="L7" s="25" t="s">
        <v>296</v>
      </c>
      <c r="M7" s="25">
        <v>182</v>
      </c>
      <c r="N7" s="25">
        <v>7</v>
      </c>
      <c r="O7" s="24" t="s">
        <v>140</v>
      </c>
      <c r="P7" s="24">
        <v>182</v>
      </c>
      <c r="Q7" s="25" t="e">
        <f>VLOOKUP(I7,#REF!,4,0)</f>
        <v>#REF!</v>
      </c>
      <c r="R7" s="24" t="e">
        <f>VLOOKUP(I7,#REF!,4,0)</f>
        <v>#REF!</v>
      </c>
      <c r="S7" s="174" t="e">
        <f>VLOOKUP(R7,#REF!,2,0)</f>
        <v>#REF!</v>
      </c>
      <c r="T7" s="24" t="str">
        <f t="shared" si="2"/>
        <v>Nguyên</v>
      </c>
      <c r="U7" s="94" t="str">
        <f t="shared" si="3"/>
        <v xml:space="preserve">Lê Thảo </v>
      </c>
      <c r="V7" s="24" t="str">
        <f t="shared" si="4"/>
        <v>03</v>
      </c>
      <c r="W7" s="24" t="e">
        <f>VLOOKUP(I7,#REF!,2,0)</f>
        <v>#REF!</v>
      </c>
    </row>
    <row r="8" spans="1:25" s="24" customFormat="1" ht="15.75" customHeight="1">
      <c r="A8" s="25" t="e">
        <f t="shared" si="0"/>
        <v>#REF!</v>
      </c>
      <c r="B8" s="25" t="e">
        <f t="shared" si="1"/>
        <v>#REF!</v>
      </c>
      <c r="C8" s="25">
        <v>18030588</v>
      </c>
      <c r="D8" s="24" t="s">
        <v>137</v>
      </c>
      <c r="E8" s="95">
        <v>36605</v>
      </c>
      <c r="F8" s="24" t="s">
        <v>138</v>
      </c>
      <c r="G8" s="24">
        <v>1696277004</v>
      </c>
      <c r="H8" s="24" t="s">
        <v>286</v>
      </c>
      <c r="I8" s="25" t="s">
        <v>287</v>
      </c>
      <c r="J8" s="24" t="s">
        <v>288</v>
      </c>
      <c r="K8" s="24" t="s">
        <v>285</v>
      </c>
      <c r="L8" s="25" t="s">
        <v>289</v>
      </c>
      <c r="M8" s="25">
        <v>182</v>
      </c>
      <c r="N8" s="25">
        <v>7</v>
      </c>
      <c r="O8" s="24" t="s">
        <v>140</v>
      </c>
      <c r="P8" s="24">
        <v>182</v>
      </c>
      <c r="Q8" s="25" t="e">
        <f>VLOOKUP(I8,#REF!,4,0)</f>
        <v>#REF!</v>
      </c>
      <c r="R8" s="24" t="e">
        <f>VLOOKUP(I8,#REF!,4,0)</f>
        <v>#REF!</v>
      </c>
      <c r="S8" s="174" t="e">
        <f>VLOOKUP(R8,#REF!,2,0)</f>
        <v>#REF!</v>
      </c>
      <c r="T8" s="24" t="str">
        <f t="shared" si="2"/>
        <v>Nguyên</v>
      </c>
      <c r="U8" s="94" t="str">
        <f t="shared" si="3"/>
        <v xml:space="preserve">Lê Thảo </v>
      </c>
      <c r="V8" s="24" t="str">
        <f t="shared" si="4"/>
        <v>03</v>
      </c>
      <c r="W8" s="24" t="e">
        <f>VLOOKUP(I8,#REF!,2,0)</f>
        <v>#REF!</v>
      </c>
    </row>
    <row r="9" spans="1:25" s="182" customFormat="1">
      <c r="A9" s="181" t="e">
        <f t="shared" si="0"/>
        <v>#REF!</v>
      </c>
      <c r="B9" s="181" t="e">
        <f t="shared" si="1"/>
        <v>#REF!</v>
      </c>
      <c r="C9" s="181">
        <v>18032324</v>
      </c>
      <c r="D9" s="182" t="s">
        <v>109</v>
      </c>
      <c r="E9" s="183">
        <v>36761</v>
      </c>
      <c r="F9" s="182" t="s">
        <v>93</v>
      </c>
      <c r="G9" s="182">
        <v>976513715</v>
      </c>
      <c r="H9" s="182" t="s">
        <v>315</v>
      </c>
      <c r="I9" s="181" t="s">
        <v>301</v>
      </c>
      <c r="J9" s="182" t="s">
        <v>302</v>
      </c>
      <c r="K9" s="182" t="s">
        <v>4</v>
      </c>
      <c r="L9" s="181" t="s">
        <v>3</v>
      </c>
      <c r="M9" s="181">
        <v>182</v>
      </c>
      <c r="N9" s="181">
        <v>6</v>
      </c>
      <c r="O9" s="182" t="s">
        <v>110</v>
      </c>
      <c r="P9" s="182">
        <v>182</v>
      </c>
      <c r="Q9" s="25" t="e">
        <f>VLOOKUP(I9,#REF!,4,0)</f>
        <v>#REF!</v>
      </c>
      <c r="R9" s="24" t="e">
        <f>VLOOKUP(I9,#REF!,4,0)</f>
        <v>#REF!</v>
      </c>
      <c r="S9" s="184" t="e">
        <f>VLOOKUP(R9,#REF!,2,0)</f>
        <v>#REF!</v>
      </c>
      <c r="T9" s="182" t="str">
        <f t="shared" si="2"/>
        <v>Đức</v>
      </c>
      <c r="U9" s="185" t="str">
        <f t="shared" si="3"/>
        <v xml:space="preserve">Bùi Nguyễn Chí </v>
      </c>
      <c r="V9" s="182" t="str">
        <f t="shared" si="4"/>
        <v>03</v>
      </c>
      <c r="W9" s="182" t="e">
        <f>VLOOKUP(I9,#REF!,2,0)</f>
        <v>#REF!</v>
      </c>
    </row>
    <row r="10" spans="1:25" s="182" customFormat="1">
      <c r="A10" s="181" t="e">
        <f t="shared" si="0"/>
        <v>#REF!</v>
      </c>
      <c r="B10" s="181" t="e">
        <f t="shared" si="1"/>
        <v>#REF!</v>
      </c>
      <c r="C10" s="181">
        <v>18032324</v>
      </c>
      <c r="D10" s="182" t="s">
        <v>109</v>
      </c>
      <c r="E10" s="183">
        <v>36761</v>
      </c>
      <c r="F10" s="182" t="s">
        <v>93</v>
      </c>
      <c r="G10" s="182">
        <v>976513715</v>
      </c>
      <c r="H10" s="182" t="s">
        <v>94</v>
      </c>
      <c r="I10" s="181" t="s">
        <v>95</v>
      </c>
      <c r="J10" s="182" t="s">
        <v>96</v>
      </c>
      <c r="K10" s="182" t="s">
        <v>2</v>
      </c>
      <c r="L10" s="181" t="s">
        <v>97</v>
      </c>
      <c r="M10" s="181">
        <v>182</v>
      </c>
      <c r="N10" s="181">
        <v>6</v>
      </c>
      <c r="O10" s="182" t="s">
        <v>110</v>
      </c>
      <c r="P10" s="182">
        <v>182</v>
      </c>
      <c r="Q10" s="25" t="e">
        <f>VLOOKUP(I10,#REF!,4,0)</f>
        <v>#REF!</v>
      </c>
      <c r="R10" s="24" t="e">
        <f>VLOOKUP(I10,#REF!,4,0)</f>
        <v>#REF!</v>
      </c>
      <c r="S10" s="184" t="e">
        <f>VLOOKUP(R10,#REF!,2,0)</f>
        <v>#REF!</v>
      </c>
      <c r="T10" s="182" t="str">
        <f t="shared" si="2"/>
        <v>Đức</v>
      </c>
      <c r="U10" s="185" t="str">
        <f t="shared" si="3"/>
        <v xml:space="preserve">Bùi Nguyễn Chí </v>
      </c>
      <c r="V10" s="182" t="str">
        <f t="shared" si="4"/>
        <v>03</v>
      </c>
      <c r="W10" s="182" t="e">
        <f>VLOOKUP(I10,#REF!,2,0)</f>
        <v>#REF!</v>
      </c>
    </row>
    <row r="11" spans="1:25" s="182" customFormat="1">
      <c r="A11" s="181" t="e">
        <f t="shared" si="0"/>
        <v>#REF!</v>
      </c>
      <c r="B11" s="181" t="e">
        <f t="shared" si="1"/>
        <v>#REF!</v>
      </c>
      <c r="C11" s="181">
        <v>18032324</v>
      </c>
      <c r="D11" s="182" t="s">
        <v>109</v>
      </c>
      <c r="E11" s="183">
        <v>36761</v>
      </c>
      <c r="F11" s="182" t="s">
        <v>93</v>
      </c>
      <c r="G11" s="182">
        <v>976513715</v>
      </c>
      <c r="H11" s="182" t="s">
        <v>270</v>
      </c>
      <c r="I11" s="181" t="s">
        <v>271</v>
      </c>
      <c r="J11" s="182" t="s">
        <v>272</v>
      </c>
      <c r="K11" s="182" t="s">
        <v>254</v>
      </c>
      <c r="L11" s="181"/>
      <c r="M11" s="181">
        <v>182</v>
      </c>
      <c r="N11" s="181">
        <v>6</v>
      </c>
      <c r="O11" s="182" t="s">
        <v>110</v>
      </c>
      <c r="P11" s="182">
        <v>182</v>
      </c>
      <c r="Q11" s="25" t="e">
        <f>VLOOKUP(I11,#REF!,4,0)</f>
        <v>#REF!</v>
      </c>
      <c r="R11" s="24" t="e">
        <f>VLOOKUP(I11,#REF!,4,0)</f>
        <v>#REF!</v>
      </c>
      <c r="S11" s="184" t="e">
        <f>VLOOKUP(R11,#REF!,2,0)</f>
        <v>#REF!</v>
      </c>
      <c r="T11" s="182" t="str">
        <f t="shared" si="2"/>
        <v>Đức</v>
      </c>
      <c r="U11" s="185" t="str">
        <f t="shared" si="3"/>
        <v xml:space="preserve">Bùi Nguyễn Chí </v>
      </c>
      <c r="V11" s="182" t="str">
        <f t="shared" si="4"/>
        <v>03</v>
      </c>
      <c r="W11" s="182" t="e">
        <f>VLOOKUP(I11,#REF!,2,0)</f>
        <v>#REF!</v>
      </c>
    </row>
    <row r="12" spans="1:25" s="182" customFormat="1">
      <c r="A12" s="181" t="e">
        <f t="shared" si="0"/>
        <v>#REF!</v>
      </c>
      <c r="B12" s="181" t="e">
        <f t="shared" si="1"/>
        <v>#REF!</v>
      </c>
      <c r="C12" s="181">
        <v>18032324</v>
      </c>
      <c r="D12" s="182" t="s">
        <v>109</v>
      </c>
      <c r="E12" s="183">
        <v>36761</v>
      </c>
      <c r="F12" s="182" t="s">
        <v>93</v>
      </c>
      <c r="G12" s="182">
        <v>976513715</v>
      </c>
      <c r="H12" s="182" t="s">
        <v>273</v>
      </c>
      <c r="I12" s="181" t="s">
        <v>274</v>
      </c>
      <c r="J12" s="182" t="s">
        <v>275</v>
      </c>
      <c r="K12" s="182" t="s">
        <v>254</v>
      </c>
      <c r="L12" s="181" t="s">
        <v>97</v>
      </c>
      <c r="M12" s="181">
        <v>182</v>
      </c>
      <c r="N12" s="181">
        <v>6</v>
      </c>
      <c r="O12" s="182" t="s">
        <v>110</v>
      </c>
      <c r="P12" s="182">
        <v>182</v>
      </c>
      <c r="Q12" s="25" t="e">
        <f>VLOOKUP(I12,#REF!,4,0)</f>
        <v>#REF!</v>
      </c>
      <c r="R12" s="24" t="e">
        <f>VLOOKUP(I12,#REF!,4,0)</f>
        <v>#REF!</v>
      </c>
      <c r="S12" s="184" t="e">
        <f>VLOOKUP(R12,#REF!,2,0)</f>
        <v>#REF!</v>
      </c>
      <c r="T12" s="182" t="str">
        <f t="shared" si="2"/>
        <v>Đức</v>
      </c>
      <c r="U12" s="185" t="str">
        <f t="shared" si="3"/>
        <v xml:space="preserve">Bùi Nguyễn Chí </v>
      </c>
      <c r="V12" s="182" t="str">
        <f t="shared" si="4"/>
        <v>03</v>
      </c>
      <c r="W12" s="182" t="e">
        <f>VLOOKUP(I12,#REF!,2,0)</f>
        <v>#REF!</v>
      </c>
    </row>
    <row r="13" spans="1:25" s="182" customFormat="1">
      <c r="A13" s="181" t="e">
        <f t="shared" si="0"/>
        <v>#REF!</v>
      </c>
      <c r="B13" s="181" t="e">
        <f t="shared" si="1"/>
        <v>#REF!</v>
      </c>
      <c r="C13" s="181">
        <v>18032324</v>
      </c>
      <c r="D13" s="182" t="s">
        <v>109</v>
      </c>
      <c r="E13" s="183">
        <v>36761</v>
      </c>
      <c r="F13" s="182" t="s">
        <v>93</v>
      </c>
      <c r="G13" s="182">
        <v>976513715</v>
      </c>
      <c r="H13" s="182" t="s">
        <v>276</v>
      </c>
      <c r="I13" s="181" t="s">
        <v>0</v>
      </c>
      <c r="J13" s="182" t="s">
        <v>1</v>
      </c>
      <c r="K13" s="182" t="s">
        <v>254</v>
      </c>
      <c r="L13" s="181"/>
      <c r="M13" s="181">
        <v>182</v>
      </c>
      <c r="N13" s="181">
        <v>6</v>
      </c>
      <c r="O13" s="182" t="s">
        <v>110</v>
      </c>
      <c r="P13" s="182">
        <v>182</v>
      </c>
      <c r="Q13" s="25" t="e">
        <f>VLOOKUP(I13,#REF!,4,0)</f>
        <v>#REF!</v>
      </c>
      <c r="R13" s="24" t="e">
        <f>VLOOKUP(I13,#REF!,4,0)</f>
        <v>#REF!</v>
      </c>
      <c r="S13" s="184" t="e">
        <f>VLOOKUP(R13,#REF!,2,0)</f>
        <v>#REF!</v>
      </c>
      <c r="T13" s="182" t="str">
        <f t="shared" si="2"/>
        <v>Đức</v>
      </c>
      <c r="U13" s="185" t="str">
        <f t="shared" si="3"/>
        <v xml:space="preserve">Bùi Nguyễn Chí </v>
      </c>
      <c r="V13" s="182" t="str">
        <f t="shared" si="4"/>
        <v>03</v>
      </c>
      <c r="W13" s="182" t="e">
        <f>VLOOKUP(I13,#REF!,2,0)</f>
        <v>#REF!</v>
      </c>
    </row>
    <row r="14" spans="1:25" s="182" customFormat="1">
      <c r="A14" s="181" t="e">
        <f t="shared" si="0"/>
        <v>#REF!</v>
      </c>
      <c r="B14" s="181" t="e">
        <f t="shared" si="1"/>
        <v>#REF!</v>
      </c>
      <c r="C14" s="181">
        <v>18032324</v>
      </c>
      <c r="D14" s="182" t="s">
        <v>109</v>
      </c>
      <c r="E14" s="183">
        <v>36761</v>
      </c>
      <c r="F14" s="182" t="s">
        <v>93</v>
      </c>
      <c r="G14" s="182">
        <v>976513715</v>
      </c>
      <c r="H14" s="182" t="s">
        <v>292</v>
      </c>
      <c r="I14" s="181" t="s">
        <v>287</v>
      </c>
      <c r="J14" s="182" t="s">
        <v>288</v>
      </c>
      <c r="K14" s="182" t="s">
        <v>285</v>
      </c>
      <c r="L14" s="181" t="s">
        <v>289</v>
      </c>
      <c r="M14" s="181">
        <v>182</v>
      </c>
      <c r="N14" s="181">
        <v>6</v>
      </c>
      <c r="O14" s="182" t="s">
        <v>110</v>
      </c>
      <c r="P14" s="182">
        <v>182</v>
      </c>
      <c r="Q14" s="25" t="e">
        <f>VLOOKUP(I14,#REF!,4,0)</f>
        <v>#REF!</v>
      </c>
      <c r="R14" s="24" t="e">
        <f>VLOOKUP(I14,#REF!,4,0)</f>
        <v>#REF!</v>
      </c>
      <c r="S14" s="184" t="e">
        <f>VLOOKUP(R14,#REF!,2,0)</f>
        <v>#REF!</v>
      </c>
      <c r="T14" s="182" t="str">
        <f t="shared" si="2"/>
        <v>Đức</v>
      </c>
      <c r="U14" s="185" t="str">
        <f t="shared" si="3"/>
        <v xml:space="preserve">Bùi Nguyễn Chí </v>
      </c>
      <c r="V14" s="182" t="str">
        <f t="shared" si="4"/>
        <v>03</v>
      </c>
      <c r="W14" s="182" t="e">
        <f>VLOOKUP(I14,#REF!,2,0)</f>
        <v>#REF!</v>
      </c>
    </row>
    <row r="15" spans="1:25" s="24" customFormat="1">
      <c r="A15" s="25" t="e">
        <f t="shared" si="0"/>
        <v>#REF!</v>
      </c>
      <c r="B15" s="25" t="e">
        <f t="shared" si="1"/>
        <v>#REF!</v>
      </c>
      <c r="C15" s="26">
        <v>17031550</v>
      </c>
      <c r="D15" s="20" t="s">
        <v>155</v>
      </c>
      <c r="E15" s="42">
        <v>35862</v>
      </c>
      <c r="F15" s="20" t="s">
        <v>156</v>
      </c>
      <c r="G15" s="20">
        <v>948461998</v>
      </c>
      <c r="H15" s="20" t="s">
        <v>157</v>
      </c>
      <c r="I15" s="26" t="s">
        <v>158</v>
      </c>
      <c r="J15" s="20" t="s">
        <v>159</v>
      </c>
      <c r="K15" s="20" t="s">
        <v>2</v>
      </c>
      <c r="L15" s="26" t="s">
        <v>3</v>
      </c>
      <c r="M15" s="26">
        <v>182</v>
      </c>
      <c r="N15" s="26">
        <v>1</v>
      </c>
      <c r="O15" s="20" t="s">
        <v>160</v>
      </c>
      <c r="P15" s="20">
        <v>182</v>
      </c>
      <c r="Q15" s="25" t="e">
        <f>VLOOKUP(I15,#REF!,4,0)</f>
        <v>#REF!</v>
      </c>
      <c r="R15" s="24" t="e">
        <f>VLOOKUP(I15,#REF!,4,0)</f>
        <v>#REF!</v>
      </c>
      <c r="S15" s="65" t="e">
        <f>VLOOKUP(R15,#REF!,2,0)</f>
        <v>#REF!</v>
      </c>
      <c r="T15" s="24" t="str">
        <f t="shared" si="2"/>
        <v>Dũng</v>
      </c>
      <c r="U15" s="62" t="str">
        <f t="shared" si="3"/>
        <v xml:space="preserve">Lương Công </v>
      </c>
      <c r="V15" s="20" t="str">
        <f t="shared" si="4"/>
        <v>03</v>
      </c>
      <c r="W15" s="24" t="e">
        <f>VLOOKUP(I15,#REF!,2,0)</f>
        <v>#REF!</v>
      </c>
    </row>
    <row r="16" spans="1:25" s="187" customFormat="1">
      <c r="A16" s="186" t="e">
        <f t="shared" si="0"/>
        <v>#REF!</v>
      </c>
      <c r="B16" s="186" t="e">
        <f t="shared" si="1"/>
        <v>#REF!</v>
      </c>
      <c r="C16" s="186">
        <v>16030416</v>
      </c>
      <c r="D16" s="187" t="s">
        <v>224</v>
      </c>
      <c r="E16" s="188">
        <v>35923</v>
      </c>
      <c r="F16" s="187" t="s">
        <v>5</v>
      </c>
      <c r="G16" s="187">
        <v>971043822</v>
      </c>
      <c r="H16" s="187" t="s">
        <v>326</v>
      </c>
      <c r="I16" s="186" t="s">
        <v>327</v>
      </c>
      <c r="J16" s="187" t="s">
        <v>328</v>
      </c>
      <c r="K16" s="187" t="s">
        <v>4</v>
      </c>
      <c r="L16" s="186" t="s">
        <v>228</v>
      </c>
      <c r="M16" s="186">
        <v>182</v>
      </c>
      <c r="N16" s="186">
        <v>3</v>
      </c>
      <c r="O16" s="187" t="s">
        <v>229</v>
      </c>
      <c r="P16" s="20">
        <v>182</v>
      </c>
      <c r="Q16" s="25" t="e">
        <f>VLOOKUP(I16,#REF!,4,0)</f>
        <v>#REF!</v>
      </c>
      <c r="R16" s="24" t="e">
        <f>VLOOKUP(I16,#REF!,4,0)</f>
        <v>#REF!</v>
      </c>
      <c r="S16" s="189" t="e">
        <f>VLOOKUP(R16,#REF!,2,0)</f>
        <v>#REF!</v>
      </c>
      <c r="T16" s="187" t="str">
        <f t="shared" si="2"/>
        <v>Tuyến</v>
      </c>
      <c r="U16" s="190" t="str">
        <f t="shared" si="3"/>
        <v xml:space="preserve">Vũ Thị </v>
      </c>
      <c r="V16" s="187" t="str">
        <f t="shared" si="4"/>
        <v>03</v>
      </c>
      <c r="W16" s="187" t="e">
        <f>VLOOKUP(I16,#REF!,2,0)</f>
        <v>#REF!</v>
      </c>
    </row>
    <row r="17" spans="1:25" s="187" customFormat="1">
      <c r="A17" s="186" t="e">
        <f t="shared" si="0"/>
        <v>#REF!</v>
      </c>
      <c r="B17" s="186" t="e">
        <f t="shared" si="1"/>
        <v>#REF!</v>
      </c>
      <c r="C17" s="186">
        <v>16030416</v>
      </c>
      <c r="D17" s="187" t="s">
        <v>224</v>
      </c>
      <c r="E17" s="188">
        <v>35923</v>
      </c>
      <c r="F17" s="187" t="s">
        <v>5</v>
      </c>
      <c r="G17" s="187">
        <v>971043822</v>
      </c>
      <c r="H17" s="187" t="s">
        <v>225</v>
      </c>
      <c r="I17" s="186" t="s">
        <v>226</v>
      </c>
      <c r="J17" s="187" t="s">
        <v>227</v>
      </c>
      <c r="K17" s="187" t="s">
        <v>2</v>
      </c>
      <c r="L17" s="186" t="s">
        <v>228</v>
      </c>
      <c r="M17" s="186">
        <v>182</v>
      </c>
      <c r="N17" s="186">
        <v>3</v>
      </c>
      <c r="O17" s="187" t="s">
        <v>229</v>
      </c>
      <c r="P17" s="20">
        <v>182</v>
      </c>
      <c r="Q17" s="25" t="e">
        <f>VLOOKUP(I17,#REF!,4,0)</f>
        <v>#REF!</v>
      </c>
      <c r="R17" s="24" t="e">
        <f>VLOOKUP(I17,#REF!,4,0)</f>
        <v>#REF!</v>
      </c>
      <c r="S17" s="189" t="e">
        <f>VLOOKUP(R17,#REF!,2,0)</f>
        <v>#REF!</v>
      </c>
      <c r="T17" s="187" t="str">
        <f t="shared" si="2"/>
        <v>Tuyến</v>
      </c>
      <c r="U17" s="190" t="str">
        <f t="shared" si="3"/>
        <v xml:space="preserve">Vũ Thị </v>
      </c>
      <c r="V17" s="187" t="str">
        <f t="shared" si="4"/>
        <v>03</v>
      </c>
      <c r="W17" s="187" t="e">
        <f>VLOOKUP(I17,#REF!,2,0)</f>
        <v>#REF!</v>
      </c>
      <c r="X17" s="191"/>
      <c r="Y17" s="191"/>
    </row>
    <row r="18" spans="1:25" s="187" customFormat="1">
      <c r="A18" s="186" t="e">
        <f t="shared" si="0"/>
        <v>#REF!</v>
      </c>
      <c r="B18" s="186" t="e">
        <f t="shared" si="1"/>
        <v>#REF!</v>
      </c>
      <c r="C18" s="186">
        <v>16030416</v>
      </c>
      <c r="D18" s="187" t="s">
        <v>224</v>
      </c>
      <c r="E18" s="188">
        <v>35923</v>
      </c>
      <c r="F18" s="187" t="s">
        <v>5</v>
      </c>
      <c r="G18" s="187">
        <v>971043822</v>
      </c>
      <c r="H18" s="187" t="s">
        <v>323</v>
      </c>
      <c r="I18" s="186" t="s">
        <v>324</v>
      </c>
      <c r="J18" s="187" t="s">
        <v>325</v>
      </c>
      <c r="K18" s="187" t="s">
        <v>4</v>
      </c>
      <c r="L18" s="186" t="s">
        <v>228</v>
      </c>
      <c r="M18" s="186">
        <v>182</v>
      </c>
      <c r="N18" s="186">
        <v>3</v>
      </c>
      <c r="O18" s="187" t="s">
        <v>229</v>
      </c>
      <c r="P18" s="20">
        <v>182</v>
      </c>
      <c r="Q18" s="25" t="e">
        <f>VLOOKUP(I18,#REF!,4,0)</f>
        <v>#REF!</v>
      </c>
      <c r="R18" s="24" t="e">
        <f>VLOOKUP(I18,#REF!,4,0)</f>
        <v>#REF!</v>
      </c>
      <c r="S18" s="189" t="e">
        <f>VLOOKUP(R18,#REF!,2,0)</f>
        <v>#REF!</v>
      </c>
      <c r="T18" s="187" t="str">
        <f t="shared" si="2"/>
        <v>Tuyến</v>
      </c>
      <c r="U18" s="190" t="str">
        <f t="shared" si="3"/>
        <v xml:space="preserve">Vũ Thị </v>
      </c>
      <c r="V18" s="187" t="str">
        <f t="shared" si="4"/>
        <v>03</v>
      </c>
      <c r="W18" s="187" t="e">
        <f>VLOOKUP(I18,#REF!,2,0)</f>
        <v>#REF!</v>
      </c>
    </row>
    <row r="19" spans="1:25" s="198" customFormat="1">
      <c r="A19" s="197" t="e">
        <f t="shared" si="0"/>
        <v>#REF!</v>
      </c>
      <c r="B19" s="197" t="e">
        <f t="shared" si="1"/>
        <v>#REF!</v>
      </c>
      <c r="C19" s="197">
        <v>16030216</v>
      </c>
      <c r="D19" s="198" t="s">
        <v>233</v>
      </c>
      <c r="E19" s="199">
        <v>36034</v>
      </c>
      <c r="F19" s="198" t="s">
        <v>234</v>
      </c>
      <c r="G19" s="198">
        <v>1639194818</v>
      </c>
      <c r="H19" s="198" t="s">
        <v>237</v>
      </c>
      <c r="I19" s="197" t="s">
        <v>238</v>
      </c>
      <c r="J19" s="198" t="s">
        <v>239</v>
      </c>
      <c r="K19" s="198" t="s">
        <v>2</v>
      </c>
      <c r="L19" s="197" t="s">
        <v>240</v>
      </c>
      <c r="M19" s="197">
        <v>182</v>
      </c>
      <c r="N19" s="197">
        <v>2</v>
      </c>
      <c r="O19" s="198" t="s">
        <v>236</v>
      </c>
      <c r="P19" s="20">
        <v>182</v>
      </c>
      <c r="Q19" s="25" t="e">
        <f>VLOOKUP(I19,#REF!,4,0)</f>
        <v>#REF!</v>
      </c>
      <c r="R19" s="24" t="e">
        <f>VLOOKUP(I19,#REF!,4,0)</f>
        <v>#REF!</v>
      </c>
      <c r="S19" s="200" t="e">
        <f>VLOOKUP(R19,#REF!,2,0)</f>
        <v>#REF!</v>
      </c>
      <c r="T19" s="198" t="str">
        <f t="shared" si="2"/>
        <v>Anh</v>
      </c>
      <c r="U19" s="201" t="str">
        <f t="shared" si="3"/>
        <v xml:space="preserve">Dương Ngọc </v>
      </c>
      <c r="V19" s="198" t="str">
        <f t="shared" si="4"/>
        <v>03</v>
      </c>
      <c r="W19" s="198" t="e">
        <f>VLOOKUP(I19,#REF!,2,0)</f>
        <v>#REF!</v>
      </c>
    </row>
    <row r="20" spans="1:25" s="198" customFormat="1">
      <c r="A20" s="197" t="e">
        <f t="shared" si="0"/>
        <v>#REF!</v>
      </c>
      <c r="B20" s="197" t="e">
        <f t="shared" si="1"/>
        <v>#REF!</v>
      </c>
      <c r="C20" s="197">
        <v>16030216</v>
      </c>
      <c r="D20" s="198" t="s">
        <v>233</v>
      </c>
      <c r="E20" s="199">
        <v>36034</v>
      </c>
      <c r="F20" s="198" t="s">
        <v>234</v>
      </c>
      <c r="G20" s="198">
        <v>1639194818</v>
      </c>
      <c r="H20" s="198" t="s">
        <v>235</v>
      </c>
      <c r="I20" s="197" t="s">
        <v>161</v>
      </c>
      <c r="J20" s="198" t="s">
        <v>162</v>
      </c>
      <c r="K20" s="198" t="s">
        <v>2</v>
      </c>
      <c r="L20" s="197" t="s">
        <v>135</v>
      </c>
      <c r="M20" s="197">
        <v>182</v>
      </c>
      <c r="N20" s="197">
        <v>2</v>
      </c>
      <c r="O20" s="198" t="s">
        <v>236</v>
      </c>
      <c r="P20" s="20">
        <v>182</v>
      </c>
      <c r="Q20" s="25" t="e">
        <f>VLOOKUP(I20,#REF!,4,0)</f>
        <v>#REF!</v>
      </c>
      <c r="R20" s="24" t="e">
        <f>VLOOKUP(I20,#REF!,4,0)</f>
        <v>#REF!</v>
      </c>
      <c r="S20" s="200" t="e">
        <f>VLOOKUP(R20,#REF!,2,0)</f>
        <v>#REF!</v>
      </c>
      <c r="T20" s="198" t="str">
        <f t="shared" si="2"/>
        <v>Anh</v>
      </c>
      <c r="U20" s="201" t="str">
        <f t="shared" si="3"/>
        <v xml:space="preserve">Dương Ngọc </v>
      </c>
      <c r="V20" s="198" t="str">
        <f t="shared" si="4"/>
        <v>03</v>
      </c>
      <c r="W20" s="198" t="e">
        <f>VLOOKUP(I20,#REF!,2,0)</f>
        <v>#REF!</v>
      </c>
    </row>
    <row r="21" spans="1:25" s="193" customFormat="1">
      <c r="A21" s="192" t="e">
        <f t="shared" si="0"/>
        <v>#REF!</v>
      </c>
      <c r="B21" s="192" t="e">
        <f t="shared" si="1"/>
        <v>#REF!</v>
      </c>
      <c r="C21" s="192">
        <v>18030209</v>
      </c>
      <c r="D21" s="193" t="s">
        <v>130</v>
      </c>
      <c r="E21" s="194">
        <v>36753</v>
      </c>
      <c r="F21" s="193" t="s">
        <v>131</v>
      </c>
      <c r="H21" s="193" t="s">
        <v>315</v>
      </c>
      <c r="I21" s="192" t="s">
        <v>301</v>
      </c>
      <c r="J21" s="193" t="s">
        <v>302</v>
      </c>
      <c r="K21" s="193" t="s">
        <v>4</v>
      </c>
      <c r="L21" s="192" t="s">
        <v>3</v>
      </c>
      <c r="M21" s="192">
        <v>182</v>
      </c>
      <c r="N21" s="192">
        <v>2</v>
      </c>
      <c r="O21" s="193" t="s">
        <v>136</v>
      </c>
      <c r="P21" s="20">
        <v>182</v>
      </c>
      <c r="Q21" s="25" t="e">
        <f>VLOOKUP(I21,#REF!,4,0)</f>
        <v>#REF!</v>
      </c>
      <c r="R21" s="24" t="e">
        <f>VLOOKUP(I21,#REF!,4,0)</f>
        <v>#REF!</v>
      </c>
      <c r="S21" s="195" t="e">
        <f>VLOOKUP(R21,#REF!,2,0)</f>
        <v>#REF!</v>
      </c>
      <c r="T21" s="193" t="str">
        <f t="shared" si="2"/>
        <v>Châu</v>
      </c>
      <c r="U21" s="196" t="str">
        <f t="shared" si="3"/>
        <v xml:space="preserve">Lê Thị Minh </v>
      </c>
      <c r="V21" s="193" t="str">
        <f t="shared" si="4"/>
        <v>03</v>
      </c>
      <c r="W21" s="193" t="e">
        <f>VLOOKUP(I21,#REF!,2,0)</f>
        <v>#REF!</v>
      </c>
    </row>
    <row r="22" spans="1:25" s="193" customFormat="1">
      <c r="A22" s="192" t="e">
        <f t="shared" si="0"/>
        <v>#REF!</v>
      </c>
      <c r="B22" s="192" t="e">
        <f t="shared" si="1"/>
        <v>#REF!</v>
      </c>
      <c r="C22" s="192">
        <v>18030209</v>
      </c>
      <c r="D22" s="193" t="s">
        <v>130</v>
      </c>
      <c r="E22" s="194">
        <v>36753</v>
      </c>
      <c r="F22" s="193" t="s">
        <v>131</v>
      </c>
      <c r="H22" s="193" t="s">
        <v>132</v>
      </c>
      <c r="I22" s="192" t="s">
        <v>133</v>
      </c>
      <c r="J22" s="193" t="s">
        <v>134</v>
      </c>
      <c r="K22" s="193" t="s">
        <v>2</v>
      </c>
      <c r="L22" s="192" t="s">
        <v>135</v>
      </c>
      <c r="M22" s="192">
        <v>182</v>
      </c>
      <c r="N22" s="192">
        <v>2</v>
      </c>
      <c r="O22" s="193" t="s">
        <v>136</v>
      </c>
      <c r="P22" s="20">
        <v>182</v>
      </c>
      <c r="Q22" s="25" t="e">
        <f>VLOOKUP(I22,#REF!,4,0)</f>
        <v>#REF!</v>
      </c>
      <c r="R22" s="24" t="e">
        <f>VLOOKUP(I22,#REF!,4,0)</f>
        <v>#REF!</v>
      </c>
      <c r="S22" s="195" t="e">
        <f>VLOOKUP(R22,#REF!,2,0)</f>
        <v>#REF!</v>
      </c>
      <c r="T22" s="193" t="str">
        <f t="shared" si="2"/>
        <v>Châu</v>
      </c>
      <c r="U22" s="196" t="str">
        <f t="shared" si="3"/>
        <v xml:space="preserve">Lê Thị Minh </v>
      </c>
      <c r="V22" s="193" t="str">
        <f t="shared" si="4"/>
        <v>03</v>
      </c>
      <c r="W22" s="193" t="e">
        <f>VLOOKUP(I22,#REF!,2,0)</f>
        <v>#REF!</v>
      </c>
    </row>
    <row r="23" spans="1:25" s="177" customFormat="1">
      <c r="A23" s="176" t="e">
        <f t="shared" si="0"/>
        <v>#REF!</v>
      </c>
      <c r="B23" s="176" t="e">
        <f t="shared" si="1"/>
        <v>#REF!</v>
      </c>
      <c r="C23" s="176">
        <v>15032240</v>
      </c>
      <c r="D23" s="177" t="s">
        <v>74</v>
      </c>
      <c r="E23" s="178">
        <v>35770</v>
      </c>
      <c r="F23" s="177" t="s">
        <v>75</v>
      </c>
      <c r="G23" s="177">
        <v>1675489948</v>
      </c>
      <c r="H23" s="177" t="s">
        <v>266</v>
      </c>
      <c r="I23" s="176" t="s">
        <v>267</v>
      </c>
      <c r="J23" s="177" t="s">
        <v>268</v>
      </c>
      <c r="K23" s="177" t="s">
        <v>254</v>
      </c>
      <c r="L23" s="176" t="s">
        <v>187</v>
      </c>
      <c r="M23" s="176">
        <v>182</v>
      </c>
      <c r="N23" s="176">
        <v>2</v>
      </c>
      <c r="O23" s="177" t="s">
        <v>269</v>
      </c>
      <c r="P23" s="20">
        <v>182</v>
      </c>
      <c r="Q23" s="25" t="e">
        <f>VLOOKUP(I23,#REF!,4,0)</f>
        <v>#REF!</v>
      </c>
      <c r="R23" s="24" t="e">
        <f>VLOOKUP(I23,#REF!,4,0)</f>
        <v>#REF!</v>
      </c>
      <c r="S23" s="179" t="e">
        <f>VLOOKUP(R23,#REF!,2,0)</f>
        <v>#REF!</v>
      </c>
      <c r="T23" s="177" t="str">
        <f t="shared" si="2"/>
        <v>Thùy</v>
      </c>
      <c r="U23" s="180" t="str">
        <f t="shared" si="3"/>
        <v xml:space="preserve">Ngô Thị </v>
      </c>
      <c r="V23" s="177" t="str">
        <f t="shared" si="4"/>
        <v>03</v>
      </c>
      <c r="W23" s="177" t="e">
        <f>VLOOKUP(I23,#REF!,2,0)</f>
        <v>#REF!</v>
      </c>
    </row>
    <row r="24" spans="1:25" s="177" customFormat="1">
      <c r="A24" s="176" t="e">
        <f t="shared" si="0"/>
        <v>#REF!</v>
      </c>
      <c r="B24" s="176" t="e">
        <f t="shared" si="1"/>
        <v>#REF!</v>
      </c>
      <c r="C24" s="176">
        <v>15032240</v>
      </c>
      <c r="D24" s="177" t="s">
        <v>74</v>
      </c>
      <c r="E24" s="178">
        <v>35770</v>
      </c>
      <c r="F24" s="177" t="s">
        <v>75</v>
      </c>
      <c r="G24" s="177">
        <v>1675489948</v>
      </c>
      <c r="H24" s="177" t="s">
        <v>282</v>
      </c>
      <c r="I24" s="176" t="s">
        <v>283</v>
      </c>
      <c r="J24" s="177" t="s">
        <v>284</v>
      </c>
      <c r="K24" s="177" t="s">
        <v>285</v>
      </c>
      <c r="L24" s="176"/>
      <c r="M24" s="176">
        <v>182</v>
      </c>
      <c r="N24" s="176">
        <v>2</v>
      </c>
      <c r="O24" s="177" t="s">
        <v>269</v>
      </c>
      <c r="P24" s="20">
        <v>182</v>
      </c>
      <c r="Q24" s="25" t="e">
        <f>VLOOKUP(I24,#REF!,4,0)</f>
        <v>#REF!</v>
      </c>
      <c r="R24" s="24" t="e">
        <f>VLOOKUP(I24,#REF!,4,0)</f>
        <v>#REF!</v>
      </c>
      <c r="S24" s="179" t="e">
        <f>VLOOKUP(R24,#REF!,2,0)</f>
        <v>#REF!</v>
      </c>
      <c r="T24" s="177" t="str">
        <f t="shared" si="2"/>
        <v>Thùy</v>
      </c>
      <c r="U24" s="180" t="str">
        <f t="shared" si="3"/>
        <v xml:space="preserve">Ngô Thị </v>
      </c>
      <c r="V24" s="177" t="str">
        <f t="shared" si="4"/>
        <v>03</v>
      </c>
      <c r="W24" s="177" t="e">
        <f>VLOOKUP(I24,#REF!,2,0)</f>
        <v>#REF!</v>
      </c>
    </row>
    <row r="25" spans="1:25" s="187" customFormat="1">
      <c r="A25" s="186" t="e">
        <f t="shared" si="0"/>
        <v>#REF!</v>
      </c>
      <c r="B25" s="186" t="e">
        <f t="shared" si="1"/>
        <v>#REF!</v>
      </c>
      <c r="C25" s="186">
        <v>16031834</v>
      </c>
      <c r="D25" s="187" t="s">
        <v>193</v>
      </c>
      <c r="E25" s="188">
        <v>35872</v>
      </c>
      <c r="F25" s="187" t="s">
        <v>194</v>
      </c>
      <c r="G25" s="187">
        <v>981212465</v>
      </c>
      <c r="H25" s="187" t="s">
        <v>195</v>
      </c>
      <c r="I25" s="186" t="s">
        <v>112</v>
      </c>
      <c r="J25" s="187" t="s">
        <v>113</v>
      </c>
      <c r="K25" s="187" t="s">
        <v>2</v>
      </c>
      <c r="L25" s="186" t="s">
        <v>114</v>
      </c>
      <c r="M25" s="186">
        <v>182</v>
      </c>
      <c r="N25" s="186">
        <v>2</v>
      </c>
      <c r="O25" s="187" t="s">
        <v>91</v>
      </c>
      <c r="P25" s="20">
        <v>182</v>
      </c>
      <c r="Q25" s="25" t="e">
        <f>VLOOKUP(I25,#REF!,4,0)</f>
        <v>#REF!</v>
      </c>
      <c r="R25" s="24" t="e">
        <f>VLOOKUP(I25,#REF!,4,0)</f>
        <v>#REF!</v>
      </c>
      <c r="S25" s="189" t="e">
        <f>VLOOKUP(R25,#REF!,2,0)</f>
        <v>#REF!</v>
      </c>
      <c r="T25" s="187" t="str">
        <f t="shared" si="2"/>
        <v>Thư</v>
      </c>
      <c r="U25" s="190" t="str">
        <f t="shared" si="3"/>
        <v xml:space="preserve">Dương Anh </v>
      </c>
      <c r="V25" s="187" t="str">
        <f t="shared" si="4"/>
        <v>03</v>
      </c>
      <c r="W25" s="187" t="e">
        <f>VLOOKUP(I25,#REF!,2,0)</f>
        <v>#REF!</v>
      </c>
    </row>
    <row r="26" spans="1:25" s="187" customFormat="1">
      <c r="A26" s="186" t="e">
        <f t="shared" si="0"/>
        <v>#REF!</v>
      </c>
      <c r="B26" s="186" t="e">
        <f t="shared" si="1"/>
        <v>#REF!</v>
      </c>
      <c r="C26" s="186">
        <v>16031834</v>
      </c>
      <c r="D26" s="187" t="s">
        <v>193</v>
      </c>
      <c r="E26" s="188">
        <v>35872</v>
      </c>
      <c r="F26" s="187" t="s">
        <v>194</v>
      </c>
      <c r="G26" s="187">
        <v>981212465</v>
      </c>
      <c r="H26" s="187" t="s">
        <v>196</v>
      </c>
      <c r="I26" s="186" t="s">
        <v>197</v>
      </c>
      <c r="J26" s="187" t="s">
        <v>198</v>
      </c>
      <c r="K26" s="187" t="s">
        <v>2</v>
      </c>
      <c r="L26" s="186" t="s">
        <v>199</v>
      </c>
      <c r="M26" s="186">
        <v>182</v>
      </c>
      <c r="N26" s="186">
        <v>2</v>
      </c>
      <c r="O26" s="187" t="s">
        <v>91</v>
      </c>
      <c r="P26" s="20">
        <v>182</v>
      </c>
      <c r="Q26" s="25" t="e">
        <f>VLOOKUP(I26,#REF!,4,0)</f>
        <v>#REF!</v>
      </c>
      <c r="R26" s="24" t="e">
        <f>VLOOKUP(I26,#REF!,4,0)</f>
        <v>#REF!</v>
      </c>
      <c r="S26" s="189" t="e">
        <f>VLOOKUP(R26,#REF!,2,0)</f>
        <v>#REF!</v>
      </c>
      <c r="T26" s="187" t="str">
        <f t="shared" si="2"/>
        <v>Thư</v>
      </c>
      <c r="U26" s="190" t="str">
        <f t="shared" si="3"/>
        <v xml:space="preserve">Dương Anh </v>
      </c>
      <c r="V26" s="187" t="str">
        <f t="shared" si="4"/>
        <v>03</v>
      </c>
      <c r="W26" s="187" t="e">
        <f>VLOOKUP(I26,#REF!,2,0)</f>
        <v>#REF!</v>
      </c>
    </row>
    <row r="27" spans="1:25" s="203" customFormat="1">
      <c r="A27" s="202" t="e">
        <f t="shared" si="0"/>
        <v>#REF!</v>
      </c>
      <c r="B27" s="202" t="e">
        <f t="shared" si="1"/>
        <v>#REF!</v>
      </c>
      <c r="C27" s="202">
        <v>17031383</v>
      </c>
      <c r="D27" s="203" t="s">
        <v>176</v>
      </c>
      <c r="E27" s="204">
        <v>36040</v>
      </c>
      <c r="F27" s="203" t="s">
        <v>177</v>
      </c>
      <c r="G27" s="203">
        <v>966518902</v>
      </c>
      <c r="H27" s="203" t="s">
        <v>180</v>
      </c>
      <c r="I27" s="202" t="s">
        <v>181</v>
      </c>
      <c r="J27" s="203" t="s">
        <v>182</v>
      </c>
      <c r="K27" s="203" t="s">
        <v>2</v>
      </c>
      <c r="L27" s="202" t="s">
        <v>183</v>
      </c>
      <c r="M27" s="202">
        <v>182</v>
      </c>
      <c r="N27" s="202">
        <v>2</v>
      </c>
      <c r="O27" s="203" t="s">
        <v>179</v>
      </c>
      <c r="P27" s="20">
        <v>182</v>
      </c>
      <c r="Q27" s="25" t="e">
        <f>VLOOKUP(I27,#REF!,4,0)</f>
        <v>#REF!</v>
      </c>
      <c r="R27" s="24" t="e">
        <f>VLOOKUP(I27,#REF!,4,0)</f>
        <v>#REF!</v>
      </c>
      <c r="S27" s="205" t="e">
        <f>VLOOKUP(R27,#REF!,2,0)</f>
        <v>#REF!</v>
      </c>
      <c r="T27" s="203" t="str">
        <f t="shared" si="2"/>
        <v>Trang</v>
      </c>
      <c r="U27" s="206" t="str">
        <f t="shared" si="3"/>
        <v xml:space="preserve">Hoàng Thu </v>
      </c>
      <c r="V27" s="203" t="str">
        <f t="shared" si="4"/>
        <v>03</v>
      </c>
      <c r="W27" s="203" t="e">
        <f>VLOOKUP(I27,#REF!,2,0)</f>
        <v>#REF!</v>
      </c>
    </row>
    <row r="28" spans="1:25" s="203" customFormat="1">
      <c r="A28" s="202" t="e">
        <f t="shared" si="0"/>
        <v>#REF!</v>
      </c>
      <c r="B28" s="202" t="e">
        <f t="shared" si="1"/>
        <v>#REF!</v>
      </c>
      <c r="C28" s="202">
        <v>17031383</v>
      </c>
      <c r="D28" s="203" t="s">
        <v>176</v>
      </c>
      <c r="E28" s="204">
        <v>36040</v>
      </c>
      <c r="F28" s="203" t="s">
        <v>177</v>
      </c>
      <c r="G28" s="203">
        <v>966518902</v>
      </c>
      <c r="H28" s="203" t="s">
        <v>178</v>
      </c>
      <c r="I28" s="202" t="s">
        <v>398</v>
      </c>
      <c r="J28" s="203" t="s">
        <v>1</v>
      </c>
      <c r="K28" s="203" t="s">
        <v>2</v>
      </c>
      <c r="L28" s="202"/>
      <c r="M28" s="202">
        <v>182</v>
      </c>
      <c r="N28" s="202">
        <v>2</v>
      </c>
      <c r="O28" s="203" t="s">
        <v>179</v>
      </c>
      <c r="P28" s="20">
        <v>182</v>
      </c>
      <c r="Q28" s="25" t="e">
        <f>VLOOKUP(I28,#REF!,4,0)</f>
        <v>#REF!</v>
      </c>
      <c r="R28" s="24" t="e">
        <f>VLOOKUP(I28,#REF!,4,0)</f>
        <v>#REF!</v>
      </c>
      <c r="S28" s="205" t="e">
        <f>VLOOKUP(R28,#REF!,2,0)</f>
        <v>#REF!</v>
      </c>
      <c r="T28" s="203" t="str">
        <f t="shared" si="2"/>
        <v>Trang</v>
      </c>
      <c r="U28" s="206" t="str">
        <f t="shared" si="3"/>
        <v xml:space="preserve">Hoàng Thu </v>
      </c>
      <c r="V28" s="203" t="str">
        <f t="shared" si="4"/>
        <v>03</v>
      </c>
      <c r="W28" s="203" t="e">
        <f>VLOOKUP(I28,#REF!,2,0)</f>
        <v>#REF!</v>
      </c>
    </row>
    <row r="29" spans="1:25" s="193" customFormat="1">
      <c r="A29" s="192" t="e">
        <f t="shared" si="0"/>
        <v>#REF!</v>
      </c>
      <c r="B29" s="192" t="e">
        <f t="shared" si="1"/>
        <v>#REF!</v>
      </c>
      <c r="C29" s="192">
        <v>15031580</v>
      </c>
      <c r="D29" s="193" t="s">
        <v>340</v>
      </c>
      <c r="E29" s="194">
        <v>35592</v>
      </c>
      <c r="F29" s="193" t="s">
        <v>230</v>
      </c>
      <c r="G29" s="193">
        <v>912939669</v>
      </c>
      <c r="H29" s="193" t="s">
        <v>341</v>
      </c>
      <c r="I29" s="192" t="s">
        <v>99</v>
      </c>
      <c r="J29" s="193" t="s">
        <v>100</v>
      </c>
      <c r="K29" s="193" t="s">
        <v>2</v>
      </c>
      <c r="L29" s="192" t="s">
        <v>3</v>
      </c>
      <c r="M29" s="192">
        <v>182</v>
      </c>
      <c r="N29" s="192">
        <v>2</v>
      </c>
      <c r="O29" s="193" t="s">
        <v>175</v>
      </c>
      <c r="P29" s="20">
        <v>182</v>
      </c>
      <c r="Q29" s="25" t="e">
        <f>VLOOKUP(I29,#REF!,4,0)</f>
        <v>#REF!</v>
      </c>
      <c r="R29" s="24" t="e">
        <f>VLOOKUP(I29,#REF!,4,0)</f>
        <v>#REF!</v>
      </c>
      <c r="S29" s="195" t="e">
        <f>VLOOKUP(R29,#REF!,2,0)</f>
        <v>#REF!</v>
      </c>
      <c r="T29" s="193" t="str">
        <f t="shared" si="2"/>
        <v>Quyên</v>
      </c>
      <c r="U29" s="196" t="str">
        <f t="shared" si="3"/>
        <v xml:space="preserve">Đỗ Tuệ </v>
      </c>
      <c r="V29" s="193" t="str">
        <f t="shared" si="4"/>
        <v>03</v>
      </c>
      <c r="W29" s="193" t="e">
        <f>VLOOKUP(I29,#REF!,2,0)</f>
        <v>#REF!</v>
      </c>
    </row>
    <row r="30" spans="1:25" s="193" customFormat="1">
      <c r="A30" s="192" t="e">
        <f t="shared" si="0"/>
        <v>#REF!</v>
      </c>
      <c r="B30" s="192" t="e">
        <f t="shared" si="1"/>
        <v>#REF!</v>
      </c>
      <c r="C30" s="192">
        <v>15031580</v>
      </c>
      <c r="D30" s="193" t="s">
        <v>340</v>
      </c>
      <c r="E30" s="194">
        <v>35592</v>
      </c>
      <c r="F30" s="193" t="s">
        <v>230</v>
      </c>
      <c r="G30" s="193">
        <v>912939669</v>
      </c>
      <c r="H30" s="193" t="s">
        <v>342</v>
      </c>
      <c r="I30" s="192" t="s">
        <v>293</v>
      </c>
      <c r="J30" s="193" t="s">
        <v>294</v>
      </c>
      <c r="K30" s="193" t="s">
        <v>295</v>
      </c>
      <c r="L30" s="192" t="s">
        <v>296</v>
      </c>
      <c r="M30" s="192">
        <v>182</v>
      </c>
      <c r="N30" s="192">
        <v>2</v>
      </c>
      <c r="O30" s="193" t="s">
        <v>175</v>
      </c>
      <c r="P30" s="20">
        <v>182</v>
      </c>
      <c r="Q30" s="25" t="e">
        <f>VLOOKUP(I30,#REF!,4,0)</f>
        <v>#REF!</v>
      </c>
      <c r="R30" s="24" t="e">
        <f>VLOOKUP(I30,#REF!,4,0)</f>
        <v>#REF!</v>
      </c>
      <c r="S30" s="195" t="e">
        <f>VLOOKUP(R30,#REF!,2,0)</f>
        <v>#REF!</v>
      </c>
      <c r="T30" s="193" t="str">
        <f t="shared" si="2"/>
        <v>Quyên</v>
      </c>
      <c r="U30" s="196" t="str">
        <f t="shared" si="3"/>
        <v xml:space="preserve">Đỗ Tuệ </v>
      </c>
      <c r="V30" s="193" t="str">
        <f t="shared" si="4"/>
        <v>03</v>
      </c>
      <c r="W30" s="193" t="e">
        <f>VLOOKUP(I30,#REF!,2,0)</f>
        <v>#REF!</v>
      </c>
    </row>
    <row r="31" spans="1:25" s="24" customFormat="1">
      <c r="A31" s="25" t="e">
        <f t="shared" si="0"/>
        <v>#REF!</v>
      </c>
      <c r="B31" s="25" t="e">
        <f t="shared" si="1"/>
        <v>#REF!</v>
      </c>
      <c r="C31" s="26">
        <v>16031429</v>
      </c>
      <c r="D31" s="20" t="s">
        <v>329</v>
      </c>
      <c r="E31" s="42">
        <v>36103</v>
      </c>
      <c r="F31" s="20" t="s">
        <v>13</v>
      </c>
      <c r="G31" s="20">
        <v>981055711</v>
      </c>
      <c r="H31" s="20" t="s">
        <v>311</v>
      </c>
      <c r="I31" s="26" t="s">
        <v>312</v>
      </c>
      <c r="J31" s="20" t="s">
        <v>313</v>
      </c>
      <c r="K31" s="20" t="s">
        <v>4</v>
      </c>
      <c r="L31" s="26" t="s">
        <v>167</v>
      </c>
      <c r="M31" s="26">
        <v>182</v>
      </c>
      <c r="N31" s="26">
        <v>1</v>
      </c>
      <c r="O31" s="20" t="s">
        <v>314</v>
      </c>
      <c r="P31" s="20">
        <v>182</v>
      </c>
      <c r="Q31" s="25" t="e">
        <f>VLOOKUP(I31,#REF!,4,0)</f>
        <v>#REF!</v>
      </c>
      <c r="R31" s="24" t="e">
        <f>VLOOKUP(I31,#REF!,4,0)</f>
        <v>#REF!</v>
      </c>
      <c r="S31" s="65" t="e">
        <f>VLOOKUP(R31,#REF!,2,0)</f>
        <v>#REF!</v>
      </c>
      <c r="T31" s="24" t="str">
        <f t="shared" si="2"/>
        <v>Anh</v>
      </c>
      <c r="U31" s="62" t="str">
        <f t="shared" si="3"/>
        <v xml:space="preserve">Lê Thị Phương </v>
      </c>
      <c r="V31" s="20" t="str">
        <f t="shared" si="4"/>
        <v>03</v>
      </c>
      <c r="W31" s="24" t="e">
        <f>VLOOKUP(I31,#REF!,2,0)</f>
        <v>#REF!</v>
      </c>
    </row>
    <row r="32" spans="1:25" s="24" customFormat="1">
      <c r="A32" s="25" t="e">
        <f t="shared" si="0"/>
        <v>#REF!</v>
      </c>
      <c r="B32" s="25" t="e">
        <f t="shared" si="1"/>
        <v>#REF!</v>
      </c>
      <c r="C32" s="26">
        <v>16030596</v>
      </c>
      <c r="D32" s="20" t="s">
        <v>277</v>
      </c>
      <c r="E32" s="42">
        <v>35971</v>
      </c>
      <c r="F32" s="20" t="s">
        <v>63</v>
      </c>
      <c r="G32" s="20">
        <v>1213705698</v>
      </c>
      <c r="H32" s="20" t="s">
        <v>262</v>
      </c>
      <c r="I32" s="26" t="s">
        <v>263</v>
      </c>
      <c r="J32" s="20" t="s">
        <v>264</v>
      </c>
      <c r="K32" s="20" t="s">
        <v>254</v>
      </c>
      <c r="L32" s="26" t="s">
        <v>3</v>
      </c>
      <c r="M32" s="26">
        <v>182</v>
      </c>
      <c r="N32" s="26">
        <v>1</v>
      </c>
      <c r="O32" s="20" t="s">
        <v>192</v>
      </c>
      <c r="P32" s="20">
        <v>182</v>
      </c>
      <c r="Q32" s="25" t="e">
        <f>VLOOKUP(I32,#REF!,4,0)</f>
        <v>#REF!</v>
      </c>
      <c r="R32" s="24" t="e">
        <f>VLOOKUP(I32,#REF!,4,0)</f>
        <v>#REF!</v>
      </c>
      <c r="S32" s="65" t="e">
        <f>VLOOKUP(R32,#REF!,2,0)</f>
        <v>#REF!</v>
      </c>
      <c r="T32" s="24" t="str">
        <f t="shared" si="2"/>
        <v>Anh</v>
      </c>
      <c r="U32" s="62" t="str">
        <f t="shared" si="3"/>
        <v xml:space="preserve">Nguyễn Hoàng </v>
      </c>
      <c r="V32" s="20" t="str">
        <f t="shared" si="4"/>
        <v>03</v>
      </c>
      <c r="W32" s="24" t="e">
        <f>VLOOKUP(I32,#REF!,2,0)</f>
        <v>#REF!</v>
      </c>
    </row>
    <row r="33" spans="1:25" s="24" customFormat="1">
      <c r="A33" s="25" t="e">
        <f t="shared" si="0"/>
        <v>#REF!</v>
      </c>
      <c r="B33" s="25" t="e">
        <f t="shared" si="1"/>
        <v>#REF!</v>
      </c>
      <c r="C33" s="26">
        <v>17030990</v>
      </c>
      <c r="D33" s="20" t="s">
        <v>168</v>
      </c>
      <c r="E33" s="42">
        <v>36320</v>
      </c>
      <c r="F33" s="20" t="s">
        <v>169</v>
      </c>
      <c r="G33" s="20">
        <v>1672530940</v>
      </c>
      <c r="H33" s="20" t="s">
        <v>170</v>
      </c>
      <c r="I33" s="26" t="s">
        <v>171</v>
      </c>
      <c r="J33" s="20" t="s">
        <v>172</v>
      </c>
      <c r="K33" s="20" t="s">
        <v>2</v>
      </c>
      <c r="L33" s="26" t="s">
        <v>173</v>
      </c>
      <c r="M33" s="26">
        <v>182</v>
      </c>
      <c r="N33" s="26">
        <v>1</v>
      </c>
      <c r="O33" s="20" t="s">
        <v>174</v>
      </c>
      <c r="P33" s="20">
        <v>182</v>
      </c>
      <c r="Q33" s="25" t="e">
        <f>VLOOKUP(I33,#REF!,4,0)</f>
        <v>#REF!</v>
      </c>
      <c r="R33" s="24" t="e">
        <f>VLOOKUP(I33,#REF!,4,0)</f>
        <v>#REF!</v>
      </c>
      <c r="S33" s="65" t="e">
        <f>VLOOKUP(R33,#REF!,2,0)</f>
        <v>#REF!</v>
      </c>
      <c r="T33" s="24" t="str">
        <f t="shared" si="2"/>
        <v>Anh</v>
      </c>
      <c r="U33" s="62" t="str">
        <f t="shared" si="3"/>
        <v xml:space="preserve">Nguyễn Mai </v>
      </c>
      <c r="V33" s="20" t="str">
        <f t="shared" si="4"/>
        <v>03</v>
      </c>
      <c r="W33" s="24" t="e">
        <f>VLOOKUP(I33,#REF!,2,0)</f>
        <v>#REF!</v>
      </c>
    </row>
    <row r="34" spans="1:25" s="24" customFormat="1">
      <c r="A34" s="25" t="e">
        <f t="shared" si="0"/>
        <v>#REF!</v>
      </c>
      <c r="B34" s="25" t="e">
        <f t="shared" si="1"/>
        <v>#REF!</v>
      </c>
      <c r="C34" s="26">
        <v>16031455</v>
      </c>
      <c r="D34" s="20" t="s">
        <v>322</v>
      </c>
      <c r="E34" s="42">
        <v>35797</v>
      </c>
      <c r="F34" s="20" t="s">
        <v>13</v>
      </c>
      <c r="G34" s="20">
        <v>1293039939</v>
      </c>
      <c r="H34" s="20" t="s">
        <v>311</v>
      </c>
      <c r="I34" s="26" t="s">
        <v>312</v>
      </c>
      <c r="J34" s="20" t="s">
        <v>313</v>
      </c>
      <c r="K34" s="20" t="s">
        <v>4</v>
      </c>
      <c r="L34" s="26" t="s">
        <v>167</v>
      </c>
      <c r="M34" s="26">
        <v>182</v>
      </c>
      <c r="N34" s="26">
        <v>1</v>
      </c>
      <c r="O34" s="20" t="s">
        <v>314</v>
      </c>
      <c r="P34" s="20">
        <v>182</v>
      </c>
      <c r="Q34" s="25" t="e">
        <f>VLOOKUP(I34,#REF!,4,0)</f>
        <v>#REF!</v>
      </c>
      <c r="R34" s="24" t="e">
        <f>VLOOKUP(I34,#REF!,4,0)</f>
        <v>#REF!</v>
      </c>
      <c r="S34" s="65" t="e">
        <f>VLOOKUP(R34,#REF!,2,0)</f>
        <v>#REF!</v>
      </c>
      <c r="T34" s="24" t="str">
        <f t="shared" si="2"/>
        <v>Anh</v>
      </c>
      <c r="U34" s="62" t="str">
        <f t="shared" si="3"/>
        <v xml:space="preserve">Ong Diệu </v>
      </c>
      <c r="V34" s="20" t="str">
        <f t="shared" si="4"/>
        <v>03</v>
      </c>
      <c r="W34" s="24" t="e">
        <f>VLOOKUP(I34,#REF!,2,0)</f>
        <v>#REF!</v>
      </c>
    </row>
    <row r="35" spans="1:25" s="24" customFormat="1">
      <c r="A35" s="25" t="e">
        <f t="shared" si="0"/>
        <v>#REF!</v>
      </c>
      <c r="B35" s="25" t="e">
        <f t="shared" si="1"/>
        <v>#REF!</v>
      </c>
      <c r="C35" s="26">
        <v>16031685</v>
      </c>
      <c r="D35" s="20" t="s">
        <v>188</v>
      </c>
      <c r="E35" s="42">
        <v>36087</v>
      </c>
      <c r="F35" s="20" t="s">
        <v>63</v>
      </c>
      <c r="G35" s="20">
        <v>1656201188</v>
      </c>
      <c r="H35" s="20" t="s">
        <v>189</v>
      </c>
      <c r="I35" s="26" t="s">
        <v>190</v>
      </c>
      <c r="J35" s="20" t="s">
        <v>191</v>
      </c>
      <c r="K35" s="20" t="s">
        <v>2</v>
      </c>
      <c r="L35" s="26" t="s">
        <v>146</v>
      </c>
      <c r="M35" s="26">
        <v>182</v>
      </c>
      <c r="N35" s="26">
        <v>1</v>
      </c>
      <c r="O35" s="20" t="s">
        <v>192</v>
      </c>
      <c r="P35" s="20">
        <v>182</v>
      </c>
      <c r="Q35" s="25" t="e">
        <f>VLOOKUP(I35,#REF!,4,0)</f>
        <v>#REF!</v>
      </c>
      <c r="R35" s="24" t="e">
        <f>VLOOKUP(I35,#REF!,4,0)</f>
        <v>#REF!</v>
      </c>
      <c r="S35" s="65" t="e">
        <f>VLOOKUP(R35,#REF!,2,0)</f>
        <v>#REF!</v>
      </c>
      <c r="T35" s="24" t="str">
        <f t="shared" si="2"/>
        <v>Anh</v>
      </c>
      <c r="U35" s="62" t="str">
        <f t="shared" si="3"/>
        <v xml:space="preserve">Phùng Thị Vân </v>
      </c>
      <c r="V35" s="20" t="str">
        <f t="shared" si="4"/>
        <v>03</v>
      </c>
      <c r="W35" s="24" t="e">
        <f>VLOOKUP(I35,#REF!,2,0)</f>
        <v>#REF!</v>
      </c>
    </row>
    <row r="36" spans="1:25" s="24" customFormat="1">
      <c r="A36" s="25" t="e">
        <f t="shared" si="0"/>
        <v>#REF!</v>
      </c>
      <c r="B36" s="25" t="e">
        <f t="shared" si="1"/>
        <v>#REF!</v>
      </c>
      <c r="C36" s="26">
        <v>18032317</v>
      </c>
      <c r="D36" s="20" t="s">
        <v>92</v>
      </c>
      <c r="E36" s="42">
        <v>36668</v>
      </c>
      <c r="F36" s="20" t="s">
        <v>93</v>
      </c>
      <c r="G36" s="20">
        <v>1663012967</v>
      </c>
      <c r="H36" s="20" t="s">
        <v>94</v>
      </c>
      <c r="I36" s="26" t="s">
        <v>95</v>
      </c>
      <c r="J36" s="20" t="s">
        <v>96</v>
      </c>
      <c r="K36" s="20" t="s">
        <v>2</v>
      </c>
      <c r="L36" s="26" t="s">
        <v>97</v>
      </c>
      <c r="M36" s="26">
        <v>182</v>
      </c>
      <c r="N36" s="26">
        <v>1</v>
      </c>
      <c r="O36" s="20" t="s">
        <v>98</v>
      </c>
      <c r="P36" s="20">
        <v>182</v>
      </c>
      <c r="Q36" s="25" t="e">
        <f>VLOOKUP(I36,#REF!,4,0)</f>
        <v>#REF!</v>
      </c>
      <c r="R36" s="24" t="e">
        <f>VLOOKUP(I36,#REF!,4,0)</f>
        <v>#REF!</v>
      </c>
      <c r="S36" s="65" t="e">
        <f>VLOOKUP(R36,#REF!,2,0)</f>
        <v>#REF!</v>
      </c>
      <c r="T36" s="24" t="str">
        <f t="shared" si="2"/>
        <v>Ánh</v>
      </c>
      <c r="U36" s="62" t="str">
        <f t="shared" si="3"/>
        <v xml:space="preserve">Đỗ Thị Ngọc </v>
      </c>
      <c r="V36" s="20" t="str">
        <f t="shared" si="4"/>
        <v>03</v>
      </c>
      <c r="W36" s="24" t="e">
        <f>VLOOKUP(I36,#REF!,2,0)</f>
        <v>#REF!</v>
      </c>
      <c r="X36"/>
      <c r="Y36"/>
    </row>
    <row r="37" spans="1:25" s="24" customFormat="1">
      <c r="A37" s="25" t="e">
        <f t="shared" si="0"/>
        <v>#REF!</v>
      </c>
      <c r="B37" s="25" t="e">
        <f t="shared" si="1"/>
        <v>#REF!</v>
      </c>
      <c r="C37" s="26">
        <v>15034387</v>
      </c>
      <c r="D37" s="20" t="s">
        <v>303</v>
      </c>
      <c r="E37" s="42">
        <v>35685</v>
      </c>
      <c r="F37" s="20" t="s">
        <v>304</v>
      </c>
      <c r="G37" s="20">
        <v>1643198201</v>
      </c>
      <c r="H37" s="20" t="s">
        <v>305</v>
      </c>
      <c r="I37" s="26" t="s">
        <v>306</v>
      </c>
      <c r="J37" s="20" t="s">
        <v>307</v>
      </c>
      <c r="K37" s="20" t="s">
        <v>4</v>
      </c>
      <c r="L37" s="26" t="s">
        <v>228</v>
      </c>
      <c r="M37" s="26">
        <v>182</v>
      </c>
      <c r="N37" s="26">
        <v>1</v>
      </c>
      <c r="O37" s="20" t="s">
        <v>308</v>
      </c>
      <c r="P37" s="20">
        <v>182</v>
      </c>
      <c r="Q37" s="25" t="e">
        <f>VLOOKUP(I37,#REF!,4,0)</f>
        <v>#REF!</v>
      </c>
      <c r="R37" s="24" t="e">
        <f>VLOOKUP(I37,#REF!,4,0)</f>
        <v>#REF!</v>
      </c>
      <c r="S37" s="65" t="e">
        <f>VLOOKUP(R37,#REF!,2,0)</f>
        <v>#REF!</v>
      </c>
      <c r="T37" s="24" t="str">
        <f t="shared" si="2"/>
        <v>Châu</v>
      </c>
      <c r="U37" s="62" t="str">
        <f t="shared" si="3"/>
        <v xml:space="preserve">Nguyễn Minh </v>
      </c>
      <c r="V37" s="20" t="str">
        <f t="shared" si="4"/>
        <v>03</v>
      </c>
      <c r="W37" s="24" t="e">
        <f>VLOOKUP(I37,#REF!,2,0)</f>
        <v>#REF!</v>
      </c>
    </row>
    <row r="38" spans="1:25" s="24" customFormat="1">
      <c r="A38" s="25" t="e">
        <f t="shared" si="0"/>
        <v>#REF!</v>
      </c>
      <c r="B38" s="25" t="e">
        <f t="shared" si="1"/>
        <v>#REF!</v>
      </c>
      <c r="C38" s="26">
        <v>13032046</v>
      </c>
      <c r="D38" s="20" t="s">
        <v>80</v>
      </c>
      <c r="E38" s="42">
        <v>34974</v>
      </c>
      <c r="F38" s="20" t="s">
        <v>81</v>
      </c>
      <c r="G38" s="20"/>
      <c r="H38" s="20" t="s">
        <v>82</v>
      </c>
      <c r="I38" s="26" t="s">
        <v>83</v>
      </c>
      <c r="J38" s="20" t="s">
        <v>84</v>
      </c>
      <c r="K38" s="20" t="s">
        <v>2</v>
      </c>
      <c r="L38" s="26" t="s">
        <v>85</v>
      </c>
      <c r="M38" s="26">
        <v>182</v>
      </c>
      <c r="N38" s="26">
        <v>1</v>
      </c>
      <c r="O38" s="20" t="s">
        <v>86</v>
      </c>
      <c r="P38" s="20">
        <v>182</v>
      </c>
      <c r="Q38" s="25" t="e">
        <f>VLOOKUP(I38,#REF!,4,0)</f>
        <v>#REF!</v>
      </c>
      <c r="R38" s="24" t="e">
        <f>VLOOKUP(I38,#REF!,4,0)</f>
        <v>#REF!</v>
      </c>
      <c r="S38" s="65" t="e">
        <f>VLOOKUP(R38,#REF!,2,0)</f>
        <v>#REF!</v>
      </c>
      <c r="T38" s="24" t="str">
        <f t="shared" si="2"/>
        <v>Diệp</v>
      </c>
      <c r="U38" s="62" t="str">
        <f t="shared" si="3"/>
        <v xml:space="preserve">Nguyễn Thị Ngọc </v>
      </c>
      <c r="V38" s="20" t="str">
        <f t="shared" si="4"/>
        <v>03</v>
      </c>
      <c r="W38" s="24" t="e">
        <f>VLOOKUP(I38,#REF!,2,0)</f>
        <v>#REF!</v>
      </c>
    </row>
    <row r="39" spans="1:25" s="24" customFormat="1">
      <c r="A39" s="25" t="e">
        <f t="shared" si="0"/>
        <v>#REF!</v>
      </c>
      <c r="B39" s="25" t="e">
        <f t="shared" si="1"/>
        <v>#REF!</v>
      </c>
      <c r="C39" s="26">
        <v>15034401</v>
      </c>
      <c r="D39" s="20" t="s">
        <v>261</v>
      </c>
      <c r="E39" s="42">
        <v>35704</v>
      </c>
      <c r="F39" s="20" t="s">
        <v>12</v>
      </c>
      <c r="G39" s="20">
        <v>1672949380</v>
      </c>
      <c r="H39" s="20" t="s">
        <v>262</v>
      </c>
      <c r="I39" s="26" t="s">
        <v>263</v>
      </c>
      <c r="J39" s="20" t="s">
        <v>264</v>
      </c>
      <c r="K39" s="20" t="s">
        <v>254</v>
      </c>
      <c r="L39" s="26" t="s">
        <v>3</v>
      </c>
      <c r="M39" s="26">
        <v>182</v>
      </c>
      <c r="N39" s="26">
        <v>1</v>
      </c>
      <c r="O39" s="20" t="s">
        <v>265</v>
      </c>
      <c r="P39" s="20">
        <v>182</v>
      </c>
      <c r="Q39" s="25" t="e">
        <f>VLOOKUP(I39,#REF!,4,0)</f>
        <v>#REF!</v>
      </c>
      <c r="R39" s="24" t="e">
        <f>VLOOKUP(I39,#REF!,4,0)</f>
        <v>#REF!</v>
      </c>
      <c r="S39" s="65" t="e">
        <f>VLOOKUP(R39,#REF!,2,0)</f>
        <v>#REF!</v>
      </c>
      <c r="T39" s="24" t="str">
        <f t="shared" si="2"/>
        <v>Dung</v>
      </c>
      <c r="U39" s="62" t="str">
        <f t="shared" si="3"/>
        <v xml:space="preserve">Lê Thị Hồng </v>
      </c>
      <c r="V39" s="20" t="str">
        <f t="shared" si="4"/>
        <v>03</v>
      </c>
      <c r="W39" s="24" t="e">
        <f>VLOOKUP(I39,#REF!,2,0)</f>
        <v>#REF!</v>
      </c>
    </row>
    <row r="40" spans="1:25" s="24" customFormat="1">
      <c r="A40" s="25" t="e">
        <f t="shared" si="0"/>
        <v>#REF!</v>
      </c>
      <c r="B40" s="25" t="e">
        <f t="shared" si="1"/>
        <v>#REF!</v>
      </c>
      <c r="C40" s="26">
        <v>16010516</v>
      </c>
      <c r="D40" s="20" t="s">
        <v>184</v>
      </c>
      <c r="E40" s="42">
        <v>35997</v>
      </c>
      <c r="F40" s="20" t="s">
        <v>185</v>
      </c>
      <c r="G40" s="20"/>
      <c r="H40" s="20" t="s">
        <v>141</v>
      </c>
      <c r="I40" s="26" t="s">
        <v>142</v>
      </c>
      <c r="J40" s="20" t="s">
        <v>143</v>
      </c>
      <c r="K40" s="20" t="s">
        <v>2</v>
      </c>
      <c r="L40" s="26" t="s">
        <v>3</v>
      </c>
      <c r="M40" s="26">
        <v>182</v>
      </c>
      <c r="N40" s="26">
        <v>1</v>
      </c>
      <c r="O40" s="20" t="s">
        <v>186</v>
      </c>
      <c r="P40" s="20">
        <v>182</v>
      </c>
      <c r="Q40" s="25" t="e">
        <f>VLOOKUP(I40,#REF!,4,0)</f>
        <v>#REF!</v>
      </c>
      <c r="R40" s="24" t="e">
        <f>VLOOKUP(I40,#REF!,4,0)</f>
        <v>#REF!</v>
      </c>
      <c r="S40" s="65" t="e">
        <f>VLOOKUP(R40,#REF!,2,0)</f>
        <v>#REF!</v>
      </c>
      <c r="T40" s="24" t="str">
        <f t="shared" si="2"/>
        <v>Hà</v>
      </c>
      <c r="U40" s="62" t="str">
        <f t="shared" si="3"/>
        <v xml:space="preserve">Nguyễn Thị Ngọc </v>
      </c>
      <c r="V40" s="20" t="str">
        <f t="shared" si="4"/>
        <v>01</v>
      </c>
      <c r="W40" s="24" t="e">
        <f>VLOOKUP(I40,#REF!,2,0)</f>
        <v>#REF!</v>
      </c>
    </row>
    <row r="41" spans="1:25" s="24" customFormat="1">
      <c r="A41" s="25" t="e">
        <f t="shared" si="0"/>
        <v>#REF!</v>
      </c>
      <c r="B41" s="25" t="e">
        <f t="shared" si="1"/>
        <v>#REF!</v>
      </c>
      <c r="C41" s="26">
        <v>16031458</v>
      </c>
      <c r="D41" s="20" t="s">
        <v>216</v>
      </c>
      <c r="E41" s="42">
        <v>35878</v>
      </c>
      <c r="F41" s="20" t="s">
        <v>13</v>
      </c>
      <c r="G41" s="20">
        <v>948106175</v>
      </c>
      <c r="H41" s="20" t="s">
        <v>123</v>
      </c>
      <c r="I41" s="26" t="s">
        <v>8</v>
      </c>
      <c r="J41" s="20" t="s">
        <v>9</v>
      </c>
      <c r="K41" s="20" t="s">
        <v>2</v>
      </c>
      <c r="L41" s="26" t="s">
        <v>3</v>
      </c>
      <c r="M41" s="26">
        <v>182</v>
      </c>
      <c r="N41" s="26">
        <v>1</v>
      </c>
      <c r="O41" s="20" t="s">
        <v>108</v>
      </c>
      <c r="P41" s="20">
        <v>182</v>
      </c>
      <c r="Q41" s="25" t="e">
        <f>VLOOKUP(I41,#REF!,4,0)</f>
        <v>#REF!</v>
      </c>
      <c r="R41" s="24" t="e">
        <f>VLOOKUP(I41,#REF!,4,0)</f>
        <v>#REF!</v>
      </c>
      <c r="S41" s="65" t="e">
        <f>VLOOKUP(R41,#REF!,2,0)</f>
        <v>#REF!</v>
      </c>
      <c r="T41" s="24" t="str">
        <f t="shared" si="2"/>
        <v>Hà</v>
      </c>
      <c r="U41" s="62" t="str">
        <f t="shared" si="3"/>
        <v xml:space="preserve">Nguyễn Thị Thu </v>
      </c>
      <c r="V41" s="20" t="str">
        <f t="shared" si="4"/>
        <v>03</v>
      </c>
      <c r="W41" s="24" t="e">
        <f>VLOOKUP(I41,#REF!,2,0)</f>
        <v>#REF!</v>
      </c>
    </row>
    <row r="42" spans="1:25" s="24" customFormat="1">
      <c r="A42" s="25" t="e">
        <f t="shared" si="0"/>
        <v>#REF!</v>
      </c>
      <c r="B42" s="25" t="e">
        <f t="shared" si="1"/>
        <v>#REF!</v>
      </c>
      <c r="C42" s="26">
        <v>16031666</v>
      </c>
      <c r="D42" s="20" t="s">
        <v>241</v>
      </c>
      <c r="E42" s="42">
        <v>36092</v>
      </c>
      <c r="F42" s="20" t="s">
        <v>5</v>
      </c>
      <c r="G42" s="20">
        <v>1654642154</v>
      </c>
      <c r="H42" s="20" t="s">
        <v>225</v>
      </c>
      <c r="I42" s="26" t="s">
        <v>226</v>
      </c>
      <c r="J42" s="20" t="s">
        <v>227</v>
      </c>
      <c r="K42" s="20" t="s">
        <v>2</v>
      </c>
      <c r="L42" s="26" t="s">
        <v>228</v>
      </c>
      <c r="M42" s="26">
        <v>182</v>
      </c>
      <c r="N42" s="26">
        <v>1</v>
      </c>
      <c r="O42" s="20" t="s">
        <v>139</v>
      </c>
      <c r="P42" s="20">
        <v>182</v>
      </c>
      <c r="Q42" s="25" t="e">
        <f>VLOOKUP(I42,#REF!,4,0)</f>
        <v>#REF!</v>
      </c>
      <c r="R42" s="24" t="e">
        <f>VLOOKUP(I42,#REF!,4,0)</f>
        <v>#REF!</v>
      </c>
      <c r="S42" s="65" t="e">
        <f>VLOOKUP(R42,#REF!,2,0)</f>
        <v>#REF!</v>
      </c>
      <c r="T42" s="24" t="str">
        <f t="shared" si="2"/>
        <v>Hằng</v>
      </c>
      <c r="U42" s="62" t="str">
        <f t="shared" si="3"/>
        <v xml:space="preserve">Đặng Thị </v>
      </c>
      <c r="V42" s="20" t="str">
        <f t="shared" si="4"/>
        <v>03</v>
      </c>
      <c r="W42" s="24" t="e">
        <f>VLOOKUP(I42,#REF!,2,0)</f>
        <v>#REF!</v>
      </c>
    </row>
    <row r="43" spans="1:25">
      <c r="A43" s="25" t="e">
        <f t="shared" si="0"/>
        <v>#REF!</v>
      </c>
      <c r="B43" s="25" t="e">
        <f t="shared" si="1"/>
        <v>#REF!</v>
      </c>
      <c r="C43" s="26">
        <v>15010516</v>
      </c>
      <c r="D43" s="20" t="s">
        <v>309</v>
      </c>
      <c r="E43" s="42">
        <v>35540</v>
      </c>
      <c r="F43" s="20" t="s">
        <v>310</v>
      </c>
      <c r="H43" s="20" t="s">
        <v>311</v>
      </c>
      <c r="I43" s="26" t="s">
        <v>312</v>
      </c>
      <c r="J43" s="20" t="s">
        <v>313</v>
      </c>
      <c r="K43" s="20" t="s">
        <v>4</v>
      </c>
      <c r="L43" s="26" t="s">
        <v>167</v>
      </c>
      <c r="M43" s="26">
        <v>182</v>
      </c>
      <c r="N43" s="26">
        <v>1</v>
      </c>
      <c r="O43" s="20" t="s">
        <v>314</v>
      </c>
      <c r="P43" s="20">
        <v>182</v>
      </c>
      <c r="Q43" s="25" t="e">
        <f>VLOOKUP(I43,#REF!,4,0)</f>
        <v>#REF!</v>
      </c>
      <c r="R43" s="24" t="e">
        <f>VLOOKUP(I43,#REF!,4,0)</f>
        <v>#REF!</v>
      </c>
      <c r="S43" s="65" t="e">
        <f>VLOOKUP(R43,#REF!,2,0)</f>
        <v>#REF!</v>
      </c>
      <c r="T43" s="24" t="str">
        <f t="shared" si="2"/>
        <v>Hằng</v>
      </c>
      <c r="U43" s="62" t="str">
        <f t="shared" si="3"/>
        <v xml:space="preserve">Hà Thanh </v>
      </c>
      <c r="V43" s="20" t="str">
        <f t="shared" si="4"/>
        <v>01</v>
      </c>
      <c r="W43" s="24" t="e">
        <f>VLOOKUP(I43,#REF!,2,0)</f>
        <v>#REF!</v>
      </c>
    </row>
    <row r="44" spans="1:25">
      <c r="A44" s="25" t="e">
        <f t="shared" si="0"/>
        <v>#REF!</v>
      </c>
      <c r="B44" s="25" t="e">
        <f t="shared" si="1"/>
        <v>#REF!</v>
      </c>
      <c r="C44" s="26">
        <v>15035870</v>
      </c>
      <c r="D44" s="20" t="s">
        <v>255</v>
      </c>
      <c r="E44" s="42">
        <v>35478</v>
      </c>
      <c r="F44" s="20" t="s">
        <v>75</v>
      </c>
      <c r="G44" s="20">
        <v>1672349820</v>
      </c>
      <c r="H44" s="20" t="s">
        <v>256</v>
      </c>
      <c r="I44" s="26" t="s">
        <v>257</v>
      </c>
      <c r="J44" s="20" t="s">
        <v>258</v>
      </c>
      <c r="K44" s="20" t="s">
        <v>254</v>
      </c>
      <c r="L44" s="26" t="s">
        <v>259</v>
      </c>
      <c r="M44" s="26">
        <v>182</v>
      </c>
      <c r="N44" s="26">
        <v>1</v>
      </c>
      <c r="O44" s="20" t="s">
        <v>260</v>
      </c>
      <c r="P44" s="20">
        <v>182</v>
      </c>
      <c r="Q44" s="25" t="e">
        <f>VLOOKUP(I44,#REF!,4,0)</f>
        <v>#REF!</v>
      </c>
      <c r="R44" s="24" t="e">
        <f>VLOOKUP(I44,#REF!,4,0)</f>
        <v>#REF!</v>
      </c>
      <c r="S44" s="65" t="e">
        <f>VLOOKUP(R44,#REF!,2,0)</f>
        <v>#REF!</v>
      </c>
      <c r="T44" s="24" t="str">
        <f t="shared" si="2"/>
        <v>Hằng</v>
      </c>
      <c r="U44" s="62" t="str">
        <f t="shared" si="3"/>
        <v xml:space="preserve">Vũ Thanh </v>
      </c>
      <c r="V44" s="20" t="str">
        <f t="shared" si="4"/>
        <v>03</v>
      </c>
      <c r="W44" s="24" t="e">
        <f>VLOOKUP(I44,#REF!,2,0)</f>
        <v>#REF!</v>
      </c>
    </row>
    <row r="45" spans="1:25">
      <c r="A45" s="25" t="e">
        <f t="shared" si="0"/>
        <v>#REF!</v>
      </c>
      <c r="B45" s="25" t="e">
        <f t="shared" si="1"/>
        <v>#REF!</v>
      </c>
      <c r="C45" s="26">
        <v>16031918</v>
      </c>
      <c r="D45" s="20" t="s">
        <v>206</v>
      </c>
      <c r="E45" s="42">
        <v>36087</v>
      </c>
      <c r="F45" s="20" t="s">
        <v>63</v>
      </c>
      <c r="G45" s="20">
        <v>888361028</v>
      </c>
      <c r="H45" s="20" t="s">
        <v>189</v>
      </c>
      <c r="I45" s="26" t="s">
        <v>190</v>
      </c>
      <c r="J45" s="20" t="s">
        <v>191</v>
      </c>
      <c r="K45" s="20" t="s">
        <v>2</v>
      </c>
      <c r="L45" s="26" t="s">
        <v>146</v>
      </c>
      <c r="M45" s="26">
        <v>182</v>
      </c>
      <c r="N45" s="26">
        <v>1</v>
      </c>
      <c r="O45" s="20" t="s">
        <v>139</v>
      </c>
      <c r="P45" s="20">
        <v>182</v>
      </c>
      <c r="Q45" s="25" t="e">
        <f>VLOOKUP(I45,#REF!,4,0)</f>
        <v>#REF!</v>
      </c>
      <c r="R45" s="24" t="e">
        <f>VLOOKUP(I45,#REF!,4,0)</f>
        <v>#REF!</v>
      </c>
      <c r="S45" s="65" t="e">
        <f>VLOOKUP(R45,#REF!,2,0)</f>
        <v>#REF!</v>
      </c>
      <c r="T45" s="24" t="str">
        <f t="shared" si="2"/>
        <v>Hậu</v>
      </c>
      <c r="U45" s="62" t="str">
        <f t="shared" si="3"/>
        <v xml:space="preserve">Ngô Thị </v>
      </c>
      <c r="V45" s="20" t="str">
        <f t="shared" si="4"/>
        <v>03</v>
      </c>
      <c r="W45" s="24" t="e">
        <f>VLOOKUP(I45,#REF!,2,0)</f>
        <v>#REF!</v>
      </c>
    </row>
    <row r="46" spans="1:25">
      <c r="A46" s="25" t="e">
        <f t="shared" si="0"/>
        <v>#REF!</v>
      </c>
      <c r="B46" s="25" t="e">
        <f t="shared" si="1"/>
        <v>#REF!</v>
      </c>
      <c r="C46" s="26">
        <v>16031097</v>
      </c>
      <c r="D46" s="20" t="s">
        <v>213</v>
      </c>
      <c r="E46" s="42">
        <v>36120</v>
      </c>
      <c r="F46" s="20" t="s">
        <v>214</v>
      </c>
      <c r="G46" s="20">
        <v>934621792</v>
      </c>
      <c r="H46" s="20" t="s">
        <v>117</v>
      </c>
      <c r="I46" s="26" t="s">
        <v>118</v>
      </c>
      <c r="J46" s="20" t="s">
        <v>119</v>
      </c>
      <c r="K46" s="20" t="s">
        <v>2</v>
      </c>
      <c r="L46" s="26" t="s">
        <v>3</v>
      </c>
      <c r="M46" s="26">
        <v>182</v>
      </c>
      <c r="N46" s="26">
        <v>1</v>
      </c>
      <c r="O46" s="20" t="s">
        <v>215</v>
      </c>
      <c r="P46" s="20">
        <v>182</v>
      </c>
      <c r="Q46" s="25" t="e">
        <f>VLOOKUP(I46,#REF!,4,0)</f>
        <v>#REF!</v>
      </c>
      <c r="R46" s="24" t="e">
        <f>VLOOKUP(I46,#REF!,4,0)</f>
        <v>#REF!</v>
      </c>
      <c r="S46" s="65" t="e">
        <f>VLOOKUP(R46,#REF!,2,0)</f>
        <v>#REF!</v>
      </c>
      <c r="T46" s="24" t="str">
        <f t="shared" si="2"/>
        <v>Hoàng</v>
      </c>
      <c r="U46" s="62" t="str">
        <f t="shared" si="3"/>
        <v xml:space="preserve">Nguyễn Tuấn </v>
      </c>
      <c r="V46" s="20" t="str">
        <f t="shared" si="4"/>
        <v>03</v>
      </c>
      <c r="W46" s="24" t="e">
        <f>VLOOKUP(I46,#REF!,2,0)</f>
        <v>#REF!</v>
      </c>
    </row>
    <row r="47" spans="1:25">
      <c r="A47" s="25" t="e">
        <f t="shared" si="0"/>
        <v>#REF!</v>
      </c>
      <c r="B47" s="25" t="e">
        <f t="shared" si="1"/>
        <v>#REF!</v>
      </c>
      <c r="C47" s="26">
        <v>16030606</v>
      </c>
      <c r="D47" s="20" t="s">
        <v>204</v>
      </c>
      <c r="E47" s="42">
        <v>35932</v>
      </c>
      <c r="F47" s="20" t="s">
        <v>63</v>
      </c>
      <c r="G47" s="20">
        <v>1627327424</v>
      </c>
      <c r="H47" s="20" t="s">
        <v>189</v>
      </c>
      <c r="I47" s="26" t="s">
        <v>190</v>
      </c>
      <c r="J47" s="20" t="s">
        <v>191</v>
      </c>
      <c r="K47" s="20" t="s">
        <v>2</v>
      </c>
      <c r="L47" s="26" t="s">
        <v>146</v>
      </c>
      <c r="M47" s="26">
        <v>182</v>
      </c>
      <c r="N47" s="26">
        <v>1</v>
      </c>
      <c r="O47" s="20" t="s">
        <v>205</v>
      </c>
      <c r="P47" s="20">
        <v>182</v>
      </c>
      <c r="Q47" s="25" t="e">
        <f>VLOOKUP(I47,#REF!,4,0)</f>
        <v>#REF!</v>
      </c>
      <c r="R47" s="24" t="e">
        <f>VLOOKUP(I47,#REF!,4,0)</f>
        <v>#REF!</v>
      </c>
      <c r="S47" s="65" t="e">
        <f>VLOOKUP(R47,#REF!,2,0)</f>
        <v>#REF!</v>
      </c>
      <c r="T47" s="24" t="str">
        <f t="shared" si="2"/>
        <v>Hồng</v>
      </c>
      <c r="U47" s="62" t="str">
        <f t="shared" si="3"/>
        <v xml:space="preserve">Nguyễn Thị </v>
      </c>
      <c r="V47" s="20" t="str">
        <f t="shared" si="4"/>
        <v>03</v>
      </c>
      <c r="W47" s="24" t="e">
        <f>VLOOKUP(I47,#REF!,2,0)</f>
        <v>#REF!</v>
      </c>
    </row>
    <row r="48" spans="1:25">
      <c r="A48" s="25" t="e">
        <f t="shared" si="0"/>
        <v>#REF!</v>
      </c>
      <c r="B48" s="25" t="e">
        <f t="shared" si="1"/>
        <v>#REF!</v>
      </c>
      <c r="C48" s="26">
        <v>18031410</v>
      </c>
      <c r="D48" s="20" t="s">
        <v>115</v>
      </c>
      <c r="E48" s="42">
        <v>36653</v>
      </c>
      <c r="F48" s="20" t="s">
        <v>116</v>
      </c>
      <c r="G48" s="20">
        <v>978586105</v>
      </c>
      <c r="H48" s="20" t="s">
        <v>117</v>
      </c>
      <c r="I48" s="26" t="s">
        <v>118</v>
      </c>
      <c r="J48" s="20" t="s">
        <v>119</v>
      </c>
      <c r="K48" s="20" t="s">
        <v>2</v>
      </c>
      <c r="L48" s="26" t="s">
        <v>3</v>
      </c>
      <c r="M48" s="26">
        <v>182</v>
      </c>
      <c r="N48" s="26">
        <v>1</v>
      </c>
      <c r="O48" s="20" t="s">
        <v>120</v>
      </c>
      <c r="P48" s="20">
        <v>182</v>
      </c>
      <c r="Q48" s="25" t="e">
        <f>VLOOKUP(I48,#REF!,4,0)</f>
        <v>#REF!</v>
      </c>
      <c r="R48" s="24" t="e">
        <f>VLOOKUP(I48,#REF!,4,0)</f>
        <v>#REF!</v>
      </c>
      <c r="S48" s="65" t="e">
        <f>VLOOKUP(R48,#REF!,2,0)</f>
        <v>#REF!</v>
      </c>
      <c r="T48" s="24" t="str">
        <f t="shared" si="2"/>
        <v>Huyền</v>
      </c>
      <c r="U48" s="62" t="str">
        <f t="shared" si="3"/>
        <v xml:space="preserve">Phí Thương </v>
      </c>
      <c r="V48" s="20" t="str">
        <f t="shared" si="4"/>
        <v>03</v>
      </c>
      <c r="W48" s="24" t="e">
        <f>VLOOKUP(I48,#REF!,2,0)</f>
        <v>#REF!</v>
      </c>
    </row>
    <row r="49" spans="1:23">
      <c r="A49" s="25" t="e">
        <f t="shared" si="0"/>
        <v>#REF!</v>
      </c>
      <c r="B49" s="25" t="e">
        <f t="shared" si="1"/>
        <v>#REF!</v>
      </c>
      <c r="C49" s="26">
        <v>18031497</v>
      </c>
      <c r="D49" s="20" t="s">
        <v>105</v>
      </c>
      <c r="E49" s="42">
        <v>36766</v>
      </c>
      <c r="F49" s="20" t="s">
        <v>106</v>
      </c>
      <c r="G49" s="20">
        <v>1656787169</v>
      </c>
      <c r="H49" s="20" t="s">
        <v>107</v>
      </c>
      <c r="I49" s="26" t="s">
        <v>10</v>
      </c>
      <c r="J49" s="20" t="s">
        <v>11</v>
      </c>
      <c r="K49" s="20" t="s">
        <v>2</v>
      </c>
      <c r="L49" s="26" t="s">
        <v>3</v>
      </c>
      <c r="M49" s="26">
        <v>182</v>
      </c>
      <c r="N49" s="26">
        <v>1</v>
      </c>
      <c r="O49" s="20" t="s">
        <v>108</v>
      </c>
      <c r="P49" s="20">
        <v>182</v>
      </c>
      <c r="Q49" s="25" t="e">
        <f>VLOOKUP(I49,#REF!,4,0)</f>
        <v>#REF!</v>
      </c>
      <c r="R49" s="24" t="e">
        <f>VLOOKUP(I49,#REF!,4,0)</f>
        <v>#REF!</v>
      </c>
      <c r="S49" s="65" t="e">
        <f>VLOOKUP(R49,#REF!,2,0)</f>
        <v>#REF!</v>
      </c>
      <c r="T49" s="24" t="str">
        <f t="shared" si="2"/>
        <v>Huyền</v>
      </c>
      <c r="U49" s="62" t="str">
        <f t="shared" si="3"/>
        <v xml:space="preserve">Võ Thị Thu </v>
      </c>
      <c r="V49" s="20" t="str">
        <f t="shared" si="4"/>
        <v>03</v>
      </c>
      <c r="W49" s="24" t="e">
        <f>VLOOKUP(I49,#REF!,2,0)</f>
        <v>#REF!</v>
      </c>
    </row>
    <row r="50" spans="1:23">
      <c r="A50" s="25" t="e">
        <f t="shared" si="0"/>
        <v>#REF!</v>
      </c>
      <c r="B50" s="25" t="e">
        <f t="shared" si="1"/>
        <v>#REF!</v>
      </c>
      <c r="C50" s="26">
        <v>16031603</v>
      </c>
      <c r="D50" s="20" t="s">
        <v>200</v>
      </c>
      <c r="E50" s="42">
        <v>35811</v>
      </c>
      <c r="F50" s="20" t="s">
        <v>194</v>
      </c>
      <c r="G50" s="20">
        <v>1689429702</v>
      </c>
      <c r="H50" s="20" t="s">
        <v>201</v>
      </c>
      <c r="I50" s="26" t="s">
        <v>202</v>
      </c>
      <c r="J50" s="20" t="s">
        <v>203</v>
      </c>
      <c r="K50" s="20" t="s">
        <v>2</v>
      </c>
      <c r="L50" s="26" t="s">
        <v>199</v>
      </c>
      <c r="M50" s="26">
        <v>182</v>
      </c>
      <c r="N50" s="26">
        <v>1</v>
      </c>
      <c r="O50" s="20" t="s">
        <v>91</v>
      </c>
      <c r="P50" s="20">
        <v>182</v>
      </c>
      <c r="Q50" s="25" t="e">
        <f>VLOOKUP(I50,#REF!,4,0)</f>
        <v>#REF!</v>
      </c>
      <c r="R50" s="24" t="e">
        <f>VLOOKUP(I50,#REF!,4,0)</f>
        <v>#REF!</v>
      </c>
      <c r="S50" s="65" t="e">
        <f>VLOOKUP(R50,#REF!,2,0)</f>
        <v>#REF!</v>
      </c>
      <c r="T50" s="24" t="str">
        <f t="shared" si="2"/>
        <v>Hương</v>
      </c>
      <c r="U50" s="62" t="str">
        <f t="shared" si="3"/>
        <v xml:space="preserve">Đỗ Hoàng Nguyệt </v>
      </c>
      <c r="V50" s="20" t="str">
        <f t="shared" si="4"/>
        <v>03</v>
      </c>
      <c r="W50" s="24" t="e">
        <f>VLOOKUP(I50,#REF!,2,0)</f>
        <v>#REF!</v>
      </c>
    </row>
    <row r="51" spans="1:23">
      <c r="A51" s="25" t="e">
        <f t="shared" si="0"/>
        <v>#REF!</v>
      </c>
      <c r="B51" s="25" t="e">
        <f t="shared" si="1"/>
        <v>#REF!</v>
      </c>
      <c r="C51" s="26">
        <v>15032447</v>
      </c>
      <c r="D51" s="20" t="s">
        <v>244</v>
      </c>
      <c r="E51" s="42">
        <v>35673</v>
      </c>
      <c r="F51" s="20" t="s">
        <v>245</v>
      </c>
      <c r="H51" s="20" t="s">
        <v>246</v>
      </c>
      <c r="I51" s="26" t="s">
        <v>247</v>
      </c>
      <c r="J51" s="20" t="s">
        <v>248</v>
      </c>
      <c r="K51" s="20" t="s">
        <v>2</v>
      </c>
      <c r="L51" s="26" t="s">
        <v>167</v>
      </c>
      <c r="M51" s="26">
        <v>182</v>
      </c>
      <c r="N51" s="26">
        <v>1</v>
      </c>
      <c r="O51" s="20" t="s">
        <v>139</v>
      </c>
      <c r="P51" s="20">
        <v>182</v>
      </c>
      <c r="Q51" s="25" t="e">
        <f>VLOOKUP(I51,#REF!,4,0)</f>
        <v>#REF!</v>
      </c>
      <c r="R51" s="24" t="e">
        <f>VLOOKUP(I51,#REF!,4,0)</f>
        <v>#REF!</v>
      </c>
      <c r="S51" s="65" t="e">
        <f>VLOOKUP(R51,#REF!,2,0)</f>
        <v>#REF!</v>
      </c>
      <c r="T51" s="24" t="str">
        <f t="shared" si="2"/>
        <v>Hương</v>
      </c>
      <c r="U51" s="62" t="str">
        <f t="shared" si="3"/>
        <v xml:space="preserve">Nguyễn Thị Thanh </v>
      </c>
      <c r="V51" s="20" t="str">
        <f t="shared" si="4"/>
        <v>03</v>
      </c>
      <c r="W51" s="24" t="e">
        <f>VLOOKUP(I51,#REF!,2,0)</f>
        <v>#REF!</v>
      </c>
    </row>
    <row r="52" spans="1:23">
      <c r="A52" s="25" t="e">
        <f t="shared" si="0"/>
        <v>#REF!</v>
      </c>
      <c r="B52" s="25" t="e">
        <f t="shared" si="1"/>
        <v>#REF!</v>
      </c>
      <c r="C52" s="26">
        <v>17032428</v>
      </c>
      <c r="D52" s="20" t="s">
        <v>319</v>
      </c>
      <c r="E52" s="42">
        <v>36397</v>
      </c>
      <c r="F52" s="20" t="s">
        <v>320</v>
      </c>
      <c r="H52" s="20" t="s">
        <v>321</v>
      </c>
      <c r="I52" s="26" t="s">
        <v>14</v>
      </c>
      <c r="J52" s="20" t="s">
        <v>15</v>
      </c>
      <c r="K52" s="20" t="s">
        <v>4</v>
      </c>
      <c r="L52" s="26" t="s">
        <v>3</v>
      </c>
      <c r="M52" s="26">
        <v>182</v>
      </c>
      <c r="N52" s="26">
        <v>1</v>
      </c>
      <c r="O52" s="20" t="s">
        <v>91</v>
      </c>
      <c r="P52" s="20">
        <v>182</v>
      </c>
      <c r="Q52" s="25" t="e">
        <f>VLOOKUP(I52,#REF!,4,0)</f>
        <v>#REF!</v>
      </c>
      <c r="R52" s="24" t="e">
        <f>VLOOKUP(I52,#REF!,4,0)</f>
        <v>#REF!</v>
      </c>
      <c r="S52" s="65" t="e">
        <f>VLOOKUP(R52,#REF!,2,0)</f>
        <v>#REF!</v>
      </c>
      <c r="T52" s="24" t="str">
        <f t="shared" si="2"/>
        <v>Liên</v>
      </c>
      <c r="U52" s="62" t="str">
        <f t="shared" si="3"/>
        <v xml:space="preserve">Nguyễn Thị </v>
      </c>
      <c r="V52" s="20" t="str">
        <f t="shared" si="4"/>
        <v>03</v>
      </c>
      <c r="W52" s="24" t="e">
        <f>VLOOKUP(I52,#REF!,2,0)</f>
        <v>#REF!</v>
      </c>
    </row>
    <row r="53" spans="1:23">
      <c r="A53" s="25" t="e">
        <f t="shared" si="0"/>
        <v>#REF!</v>
      </c>
      <c r="B53" s="25" t="e">
        <f t="shared" si="1"/>
        <v>#REF!</v>
      </c>
      <c r="C53" s="26">
        <v>16031424</v>
      </c>
      <c r="D53" s="20" t="s">
        <v>331</v>
      </c>
      <c r="E53" s="42">
        <v>35815</v>
      </c>
      <c r="F53" s="20" t="s">
        <v>13</v>
      </c>
      <c r="G53" s="20">
        <v>1644726738</v>
      </c>
      <c r="H53" s="20" t="s">
        <v>311</v>
      </c>
      <c r="I53" s="26" t="s">
        <v>312</v>
      </c>
      <c r="J53" s="20" t="s">
        <v>313</v>
      </c>
      <c r="K53" s="20" t="s">
        <v>4</v>
      </c>
      <c r="L53" s="26" t="s">
        <v>167</v>
      </c>
      <c r="M53" s="26">
        <v>182</v>
      </c>
      <c r="N53" s="26">
        <v>1</v>
      </c>
      <c r="O53" s="20" t="s">
        <v>314</v>
      </c>
      <c r="P53" s="20">
        <v>182</v>
      </c>
      <c r="Q53" s="25" t="e">
        <f>VLOOKUP(I53,#REF!,4,0)</f>
        <v>#REF!</v>
      </c>
      <c r="R53" s="24" t="e">
        <f>VLOOKUP(I53,#REF!,4,0)</f>
        <v>#REF!</v>
      </c>
      <c r="S53" s="65" t="e">
        <f>VLOOKUP(R53,#REF!,2,0)</f>
        <v>#REF!</v>
      </c>
      <c r="T53" s="24" t="str">
        <f t="shared" si="2"/>
        <v>Linh</v>
      </c>
      <c r="U53" s="62" t="str">
        <f t="shared" si="3"/>
        <v xml:space="preserve">Lưu Thị Phương </v>
      </c>
      <c r="V53" s="20" t="str">
        <f t="shared" si="4"/>
        <v>03</v>
      </c>
      <c r="W53" s="24" t="e">
        <f>VLOOKUP(I53,#REF!,2,0)</f>
        <v>#REF!</v>
      </c>
    </row>
    <row r="54" spans="1:23">
      <c r="A54" s="25" t="e">
        <f t="shared" si="0"/>
        <v>#REF!</v>
      </c>
      <c r="B54" s="25" t="e">
        <f t="shared" si="1"/>
        <v>#REF!</v>
      </c>
      <c r="C54" s="26">
        <v>17031880</v>
      </c>
      <c r="D54" s="20" t="s">
        <v>163</v>
      </c>
      <c r="E54" s="42">
        <v>36111</v>
      </c>
      <c r="F54" s="20" t="s">
        <v>147</v>
      </c>
      <c r="G54" s="20">
        <v>1672168108</v>
      </c>
      <c r="H54" s="20" t="s">
        <v>164</v>
      </c>
      <c r="I54" s="26" t="s">
        <v>165</v>
      </c>
      <c r="J54" s="20" t="s">
        <v>166</v>
      </c>
      <c r="K54" s="20" t="s">
        <v>2</v>
      </c>
      <c r="L54" s="26" t="s">
        <v>167</v>
      </c>
      <c r="M54" s="26">
        <v>182</v>
      </c>
      <c r="N54" s="26">
        <v>1</v>
      </c>
      <c r="O54" s="20" t="s">
        <v>139</v>
      </c>
      <c r="P54" s="20">
        <v>182</v>
      </c>
      <c r="Q54" s="25" t="e">
        <f>VLOOKUP(I54,#REF!,4,0)</f>
        <v>#REF!</v>
      </c>
      <c r="R54" s="24" t="e">
        <f>VLOOKUP(I54,#REF!,4,0)</f>
        <v>#REF!</v>
      </c>
      <c r="S54" s="65" t="e">
        <f>VLOOKUP(R54,#REF!,2,0)</f>
        <v>#REF!</v>
      </c>
      <c r="T54" s="24" t="str">
        <f t="shared" si="2"/>
        <v>Linh</v>
      </c>
      <c r="U54" s="62" t="str">
        <f t="shared" si="3"/>
        <v xml:space="preserve">Nguyễn Thị Ngọc </v>
      </c>
      <c r="V54" s="20" t="str">
        <f t="shared" si="4"/>
        <v>03</v>
      </c>
      <c r="W54" s="24" t="e">
        <f>VLOOKUP(I54,#REF!,2,0)</f>
        <v>#REF!</v>
      </c>
    </row>
    <row r="55" spans="1:23">
      <c r="A55" s="25" t="e">
        <f t="shared" si="0"/>
        <v>#REF!</v>
      </c>
      <c r="B55" s="25" t="e">
        <f t="shared" si="1"/>
        <v>#REF!</v>
      </c>
      <c r="C55" s="26">
        <v>16030592</v>
      </c>
      <c r="D55" s="20" t="s">
        <v>73</v>
      </c>
      <c r="E55" s="42">
        <v>36034</v>
      </c>
      <c r="F55" s="20" t="s">
        <v>63</v>
      </c>
      <c r="G55" s="20">
        <v>982781998</v>
      </c>
      <c r="H55" s="20" t="s">
        <v>217</v>
      </c>
      <c r="I55" s="26" t="s">
        <v>218</v>
      </c>
      <c r="J55" s="20" t="s">
        <v>219</v>
      </c>
      <c r="K55" s="20" t="s">
        <v>2</v>
      </c>
      <c r="L55" s="26" t="s">
        <v>3</v>
      </c>
      <c r="M55" s="26">
        <v>182</v>
      </c>
      <c r="N55" s="26">
        <v>1</v>
      </c>
      <c r="O55" s="20" t="s">
        <v>220</v>
      </c>
      <c r="P55" s="20">
        <v>182</v>
      </c>
      <c r="Q55" s="25" t="e">
        <f>VLOOKUP(I55,#REF!,4,0)</f>
        <v>#REF!</v>
      </c>
      <c r="R55" s="24" t="e">
        <f>VLOOKUP(I55,#REF!,4,0)</f>
        <v>#REF!</v>
      </c>
      <c r="S55" s="65" t="e">
        <f>VLOOKUP(R55,#REF!,2,0)</f>
        <v>#REF!</v>
      </c>
      <c r="T55" s="24" t="str">
        <f t="shared" si="2"/>
        <v>Linh</v>
      </c>
      <c r="U55" s="62" t="str">
        <f t="shared" si="3"/>
        <v xml:space="preserve">Trịnh Bùi Khánh </v>
      </c>
      <c r="V55" s="20" t="str">
        <f t="shared" si="4"/>
        <v>03</v>
      </c>
      <c r="W55" s="24" t="e">
        <f>VLOOKUP(I55,#REF!,2,0)</f>
        <v>#REF!</v>
      </c>
    </row>
    <row r="56" spans="1:23">
      <c r="A56" s="25" t="e">
        <f t="shared" si="0"/>
        <v>#REF!</v>
      </c>
      <c r="B56" s="25" t="e">
        <f t="shared" si="1"/>
        <v>#REF!</v>
      </c>
      <c r="C56" s="26">
        <v>18032699</v>
      </c>
      <c r="D56" s="20" t="s">
        <v>101</v>
      </c>
      <c r="E56" s="42">
        <v>36577</v>
      </c>
      <c r="F56" s="20" t="s">
        <v>102</v>
      </c>
      <c r="H56" s="20" t="s">
        <v>103</v>
      </c>
      <c r="I56" s="26" t="s">
        <v>66</v>
      </c>
      <c r="J56" s="20" t="s">
        <v>67</v>
      </c>
      <c r="K56" s="20" t="s">
        <v>2</v>
      </c>
      <c r="L56" s="26" t="s">
        <v>3</v>
      </c>
      <c r="M56" s="26">
        <v>182</v>
      </c>
      <c r="N56" s="26">
        <v>1</v>
      </c>
      <c r="O56" s="20" t="s">
        <v>104</v>
      </c>
      <c r="P56" s="20">
        <v>182</v>
      </c>
      <c r="Q56" s="25" t="e">
        <f>VLOOKUP(I56,#REF!,4,0)</f>
        <v>#REF!</v>
      </c>
      <c r="R56" s="24" t="e">
        <f>VLOOKUP(I56,#REF!,4,0)</f>
        <v>#REF!</v>
      </c>
      <c r="S56" s="65" t="e">
        <f>VLOOKUP(R56,#REF!,2,0)</f>
        <v>#REF!</v>
      </c>
      <c r="T56" s="24" t="str">
        <f t="shared" si="2"/>
        <v>Linh</v>
      </c>
      <c r="U56" s="62" t="str">
        <f t="shared" si="3"/>
        <v xml:space="preserve">Vũ Thị Trà </v>
      </c>
      <c r="V56" s="20" t="str">
        <f t="shared" si="4"/>
        <v>03</v>
      </c>
      <c r="W56" s="24" t="e">
        <f>VLOOKUP(I56,#REF!,2,0)</f>
        <v>#REF!</v>
      </c>
    </row>
    <row r="57" spans="1:23">
      <c r="A57" s="25" t="e">
        <f t="shared" si="0"/>
        <v>#REF!</v>
      </c>
      <c r="B57" s="25" t="e">
        <f t="shared" si="1"/>
        <v>#REF!</v>
      </c>
      <c r="C57" s="26">
        <v>14031017</v>
      </c>
      <c r="D57" s="20" t="s">
        <v>87</v>
      </c>
      <c r="E57" s="42">
        <v>34983</v>
      </c>
      <c r="F57" s="20" t="s">
        <v>88</v>
      </c>
      <c r="H57" s="20" t="s">
        <v>89</v>
      </c>
      <c r="I57" s="26" t="s">
        <v>69</v>
      </c>
      <c r="J57" s="20" t="s">
        <v>70</v>
      </c>
      <c r="K57" s="20" t="s">
        <v>2</v>
      </c>
      <c r="L57" s="26" t="s">
        <v>3</v>
      </c>
      <c r="M57" s="26">
        <v>182</v>
      </c>
      <c r="N57" s="26">
        <v>1</v>
      </c>
      <c r="O57" s="20" t="s">
        <v>90</v>
      </c>
      <c r="P57" s="20">
        <v>182</v>
      </c>
      <c r="Q57" s="25" t="e">
        <f>VLOOKUP(I57,#REF!,4,0)</f>
        <v>#REF!</v>
      </c>
      <c r="R57" s="24" t="e">
        <f>VLOOKUP(I57,#REF!,4,0)</f>
        <v>#REF!</v>
      </c>
      <c r="S57" s="65" t="e">
        <f>VLOOKUP(R57,#REF!,2,0)</f>
        <v>#REF!</v>
      </c>
      <c r="T57" s="24" t="str">
        <f t="shared" si="2"/>
        <v>My</v>
      </c>
      <c r="U57" s="62" t="str">
        <f t="shared" si="3"/>
        <v xml:space="preserve">Vũ Trà </v>
      </c>
      <c r="V57" s="20" t="str">
        <f t="shared" si="4"/>
        <v>03</v>
      </c>
      <c r="W57" s="24" t="e">
        <f>VLOOKUP(I57,#REF!,2,0)</f>
        <v>#REF!</v>
      </c>
    </row>
    <row r="58" spans="1:23">
      <c r="A58" s="25" t="e">
        <f t="shared" si="0"/>
        <v>#REF!</v>
      </c>
      <c r="B58" s="25" t="e">
        <f t="shared" si="1"/>
        <v>#REF!</v>
      </c>
      <c r="C58" s="26">
        <v>17031108</v>
      </c>
      <c r="D58" s="20" t="s">
        <v>316</v>
      </c>
      <c r="E58" s="42">
        <v>36397</v>
      </c>
      <c r="F58" s="20" t="s">
        <v>317</v>
      </c>
      <c r="G58" s="20">
        <v>868713546</v>
      </c>
      <c r="H58" s="20" t="s">
        <v>318</v>
      </c>
      <c r="I58" s="26" t="s">
        <v>6</v>
      </c>
      <c r="J58" s="20" t="s">
        <v>7</v>
      </c>
      <c r="K58" s="20" t="s">
        <v>4</v>
      </c>
      <c r="L58" s="26" t="s">
        <v>3</v>
      </c>
      <c r="M58" s="26">
        <v>182</v>
      </c>
      <c r="N58" s="26">
        <v>1</v>
      </c>
      <c r="O58" s="20" t="s">
        <v>139</v>
      </c>
      <c r="P58" s="20">
        <v>182</v>
      </c>
      <c r="Q58" s="25" t="e">
        <f>VLOOKUP(I58,#REF!,4,0)</f>
        <v>#REF!</v>
      </c>
      <c r="R58" s="24" t="e">
        <f>VLOOKUP(I58,#REF!,4,0)</f>
        <v>#REF!</v>
      </c>
      <c r="S58" s="65" t="e">
        <f>VLOOKUP(R58,#REF!,2,0)</f>
        <v>#REF!</v>
      </c>
      <c r="T58" s="24" t="str">
        <f t="shared" si="2"/>
        <v>Ngọc</v>
      </c>
      <c r="U58" s="62" t="str">
        <f t="shared" si="3"/>
        <v xml:space="preserve">Thái Nguyễn Bích </v>
      </c>
      <c r="V58" s="20" t="str">
        <f t="shared" si="4"/>
        <v>03</v>
      </c>
      <c r="W58" s="24" t="e">
        <f>VLOOKUP(I58,#REF!,2,0)</f>
        <v>#REF!</v>
      </c>
    </row>
    <row r="59" spans="1:23">
      <c r="A59" s="25" t="e">
        <f t="shared" si="0"/>
        <v>#REF!</v>
      </c>
      <c r="B59" s="25" t="e">
        <f t="shared" si="1"/>
        <v>#REF!</v>
      </c>
      <c r="C59" s="26">
        <v>18031945</v>
      </c>
      <c r="D59" s="20" t="s">
        <v>290</v>
      </c>
      <c r="E59" s="42">
        <v>36703</v>
      </c>
      <c r="F59" s="20" t="s">
        <v>111</v>
      </c>
      <c r="G59" s="20">
        <v>366980934</v>
      </c>
      <c r="H59" s="20" t="s">
        <v>286</v>
      </c>
      <c r="I59" s="26" t="s">
        <v>287</v>
      </c>
      <c r="J59" s="20" t="s">
        <v>288</v>
      </c>
      <c r="K59" s="20" t="s">
        <v>285</v>
      </c>
      <c r="L59" s="26" t="s">
        <v>289</v>
      </c>
      <c r="M59" s="26">
        <v>182</v>
      </c>
      <c r="N59" s="26">
        <v>1</v>
      </c>
      <c r="O59" s="20" t="s">
        <v>291</v>
      </c>
      <c r="P59" s="20">
        <v>182</v>
      </c>
      <c r="Q59" s="25" t="e">
        <f>VLOOKUP(I59,#REF!,4,0)</f>
        <v>#REF!</v>
      </c>
      <c r="R59" s="24" t="e">
        <f>VLOOKUP(I59,#REF!,4,0)</f>
        <v>#REF!</v>
      </c>
      <c r="S59" s="65" t="e">
        <f>VLOOKUP(R59,#REF!,2,0)</f>
        <v>#REF!</v>
      </c>
      <c r="T59" s="24" t="str">
        <f t="shared" si="2"/>
        <v>Nguyên</v>
      </c>
      <c r="U59" s="62" t="str">
        <f t="shared" si="3"/>
        <v xml:space="preserve">Lê Thị Cao </v>
      </c>
      <c r="V59" s="20" t="str">
        <f t="shared" si="4"/>
        <v>03</v>
      </c>
      <c r="W59" s="24" t="e">
        <f>VLOOKUP(I59,#REF!,2,0)</f>
        <v>#REF!</v>
      </c>
    </row>
    <row r="60" spans="1:23">
      <c r="A60" s="25" t="e">
        <f t="shared" si="0"/>
        <v>#REF!</v>
      </c>
      <c r="B60" s="25" t="e">
        <f t="shared" si="1"/>
        <v>#REF!</v>
      </c>
      <c r="C60" s="26">
        <v>16030597</v>
      </c>
      <c r="D60" s="20" t="s">
        <v>278</v>
      </c>
      <c r="E60" s="42">
        <v>35866</v>
      </c>
      <c r="F60" s="20" t="s">
        <v>63</v>
      </c>
      <c r="G60" s="20">
        <v>943277436</v>
      </c>
      <c r="H60" s="20" t="s">
        <v>262</v>
      </c>
      <c r="I60" s="26" t="s">
        <v>263</v>
      </c>
      <c r="J60" s="20" t="s">
        <v>264</v>
      </c>
      <c r="K60" s="20" t="s">
        <v>254</v>
      </c>
      <c r="L60" s="26" t="s">
        <v>3</v>
      </c>
      <c r="M60" s="26">
        <v>182</v>
      </c>
      <c r="N60" s="26">
        <v>1</v>
      </c>
      <c r="O60" s="20" t="s">
        <v>192</v>
      </c>
      <c r="P60" s="20">
        <v>182</v>
      </c>
      <c r="Q60" s="25" t="e">
        <f>VLOOKUP(I60,#REF!,4,0)</f>
        <v>#REF!</v>
      </c>
      <c r="R60" s="24" t="e">
        <f>VLOOKUP(I60,#REF!,4,0)</f>
        <v>#REF!</v>
      </c>
      <c r="S60" s="65" t="e">
        <f>VLOOKUP(R60,#REF!,2,0)</f>
        <v>#REF!</v>
      </c>
      <c r="T60" s="24" t="str">
        <f t="shared" si="2"/>
        <v>Nguyệt</v>
      </c>
      <c r="U60" s="62" t="str">
        <f t="shared" si="3"/>
        <v xml:space="preserve">Ngô Thị Ánh </v>
      </c>
      <c r="V60" s="20" t="str">
        <f t="shared" si="4"/>
        <v>03</v>
      </c>
      <c r="W60" s="24" t="e">
        <f>VLOOKUP(I60,#REF!,2,0)</f>
        <v>#REF!</v>
      </c>
    </row>
    <row r="61" spans="1:23">
      <c r="A61" s="25" t="e">
        <f t="shared" si="0"/>
        <v>#REF!</v>
      </c>
      <c r="B61" s="25" t="e">
        <f t="shared" si="1"/>
        <v>#REF!</v>
      </c>
      <c r="C61" s="26">
        <v>16031438</v>
      </c>
      <c r="D61" s="20" t="s">
        <v>279</v>
      </c>
      <c r="E61" s="42">
        <v>36124</v>
      </c>
      <c r="F61" s="20" t="s">
        <v>280</v>
      </c>
      <c r="G61" s="20">
        <v>987884646</v>
      </c>
      <c r="H61" s="20" t="s">
        <v>251</v>
      </c>
      <c r="I61" s="26" t="s">
        <v>252</v>
      </c>
      <c r="J61" s="20" t="s">
        <v>253</v>
      </c>
      <c r="K61" s="20" t="s">
        <v>254</v>
      </c>
      <c r="L61" s="26" t="s">
        <v>167</v>
      </c>
      <c r="M61" s="26">
        <v>182</v>
      </c>
      <c r="N61" s="26">
        <v>1</v>
      </c>
      <c r="O61" s="20" t="s">
        <v>281</v>
      </c>
      <c r="P61" s="20">
        <v>182</v>
      </c>
      <c r="Q61" s="25" t="e">
        <f>VLOOKUP(I61,#REF!,4,0)</f>
        <v>#REF!</v>
      </c>
      <c r="R61" s="24" t="e">
        <f>VLOOKUP(I61,#REF!,4,0)</f>
        <v>#REF!</v>
      </c>
      <c r="S61" s="65" t="e">
        <f>VLOOKUP(R61,#REF!,2,0)</f>
        <v>#REF!</v>
      </c>
      <c r="T61" s="24" t="str">
        <f t="shared" si="2"/>
        <v>Nhi</v>
      </c>
      <c r="U61" s="62" t="str">
        <f t="shared" si="3"/>
        <v xml:space="preserve">Trần Thảo </v>
      </c>
      <c r="V61" s="20" t="str">
        <f t="shared" si="4"/>
        <v>03</v>
      </c>
      <c r="W61" s="24" t="e">
        <f>VLOOKUP(I61,#REF!,2,0)</f>
        <v>#REF!</v>
      </c>
    </row>
    <row r="62" spans="1:23">
      <c r="A62" s="25" t="e">
        <f t="shared" si="0"/>
        <v>#REF!</v>
      </c>
      <c r="B62" s="25" t="e">
        <f t="shared" si="1"/>
        <v>#REF!</v>
      </c>
      <c r="C62" s="26">
        <v>15030661</v>
      </c>
      <c r="D62" s="20" t="s">
        <v>231</v>
      </c>
      <c r="E62" s="42">
        <v>35468</v>
      </c>
      <c r="F62" s="20" t="s">
        <v>12</v>
      </c>
      <c r="G62" s="20">
        <v>1674529824</v>
      </c>
      <c r="H62" s="20" t="s">
        <v>217</v>
      </c>
      <c r="I62" s="26" t="s">
        <v>218</v>
      </c>
      <c r="J62" s="20" t="s">
        <v>219</v>
      </c>
      <c r="K62" s="20" t="s">
        <v>2</v>
      </c>
      <c r="L62" s="26" t="s">
        <v>3</v>
      </c>
      <c r="M62" s="26">
        <v>182</v>
      </c>
      <c r="N62" s="26">
        <v>1</v>
      </c>
      <c r="O62" s="20" t="s">
        <v>232</v>
      </c>
      <c r="P62" s="20">
        <v>182</v>
      </c>
      <c r="Q62" s="25" t="e">
        <f>VLOOKUP(I62,#REF!,4,0)</f>
        <v>#REF!</v>
      </c>
      <c r="R62" s="24" t="e">
        <f>VLOOKUP(I62,#REF!,4,0)</f>
        <v>#REF!</v>
      </c>
      <c r="S62" s="65" t="e">
        <f>VLOOKUP(R62,#REF!,2,0)</f>
        <v>#REF!</v>
      </c>
      <c r="T62" s="24" t="str">
        <f t="shared" si="2"/>
        <v>Oanh</v>
      </c>
      <c r="U62" s="62" t="str">
        <f t="shared" si="3"/>
        <v xml:space="preserve">Phan Thị Phương </v>
      </c>
      <c r="V62" s="20" t="str">
        <f t="shared" si="4"/>
        <v>03</v>
      </c>
      <c r="W62" s="24" t="e">
        <f>VLOOKUP(I62,#REF!,2,0)</f>
        <v>#REF!</v>
      </c>
    </row>
    <row r="63" spans="1:23">
      <c r="A63" s="25" t="e">
        <f t="shared" si="0"/>
        <v>#REF!</v>
      </c>
      <c r="B63" s="25" t="e">
        <f t="shared" si="1"/>
        <v>#REF!</v>
      </c>
      <c r="C63" s="26">
        <v>16031291</v>
      </c>
      <c r="D63" s="20" t="s">
        <v>207</v>
      </c>
      <c r="E63" s="42">
        <v>36081</v>
      </c>
      <c r="F63" s="20" t="s">
        <v>208</v>
      </c>
      <c r="G63" s="20">
        <v>983126198</v>
      </c>
      <c r="H63" s="20" t="s">
        <v>209</v>
      </c>
      <c r="I63" s="26" t="s">
        <v>210</v>
      </c>
      <c r="J63" s="20" t="s">
        <v>211</v>
      </c>
      <c r="K63" s="20" t="s">
        <v>2</v>
      </c>
      <c r="L63" s="26" t="s">
        <v>135</v>
      </c>
      <c r="M63" s="26">
        <v>182</v>
      </c>
      <c r="N63" s="26">
        <v>1</v>
      </c>
      <c r="O63" s="20" t="s">
        <v>212</v>
      </c>
      <c r="P63" s="20">
        <v>182</v>
      </c>
      <c r="Q63" s="25" t="e">
        <f>VLOOKUP(I63,#REF!,4,0)</f>
        <v>#REF!</v>
      </c>
      <c r="R63" s="24" t="e">
        <f>VLOOKUP(I63,#REF!,4,0)</f>
        <v>#REF!</v>
      </c>
      <c r="S63" s="65" t="e">
        <f>VLOOKUP(R63,#REF!,2,0)</f>
        <v>#REF!</v>
      </c>
      <c r="T63" s="24" t="str">
        <f t="shared" si="2"/>
        <v>Phương</v>
      </c>
      <c r="U63" s="62" t="str">
        <f t="shared" si="3"/>
        <v xml:space="preserve">Phạm Thùy </v>
      </c>
      <c r="V63" s="20" t="str">
        <f t="shared" si="4"/>
        <v>03</v>
      </c>
      <c r="W63" s="24" t="e">
        <f>VLOOKUP(I63,#REF!,2,0)</f>
        <v>#REF!</v>
      </c>
    </row>
    <row r="64" spans="1:23">
      <c r="A64" s="25" t="e">
        <f t="shared" si="0"/>
        <v>#REF!</v>
      </c>
      <c r="B64" s="25" t="e">
        <f t="shared" si="1"/>
        <v>#REF!</v>
      </c>
      <c r="C64" s="26">
        <v>17031675</v>
      </c>
      <c r="D64" s="20" t="s">
        <v>148</v>
      </c>
      <c r="E64" s="42">
        <v>36411</v>
      </c>
      <c r="F64" s="20" t="s">
        <v>149</v>
      </c>
      <c r="G64" s="20">
        <v>1683746162</v>
      </c>
      <c r="H64" s="20" t="s">
        <v>150</v>
      </c>
      <c r="I64" s="26" t="s">
        <v>151</v>
      </c>
      <c r="J64" s="20" t="s">
        <v>152</v>
      </c>
      <c r="K64" s="20" t="s">
        <v>2</v>
      </c>
      <c r="L64" s="26" t="s">
        <v>153</v>
      </c>
      <c r="M64" s="26">
        <v>182</v>
      </c>
      <c r="N64" s="26">
        <v>1</v>
      </c>
      <c r="O64" s="20" t="s">
        <v>154</v>
      </c>
      <c r="P64" s="20">
        <v>182</v>
      </c>
      <c r="Q64" s="25" t="e">
        <f>VLOOKUP(I64,#REF!,4,0)</f>
        <v>#REF!</v>
      </c>
      <c r="R64" s="24" t="e">
        <f>VLOOKUP(I64,#REF!,4,0)</f>
        <v>#REF!</v>
      </c>
      <c r="S64" s="65" t="e">
        <f>VLOOKUP(R64,#REF!,2,0)</f>
        <v>#REF!</v>
      </c>
      <c r="T64" s="24" t="str">
        <f t="shared" si="2"/>
        <v>Quang</v>
      </c>
      <c r="U64" s="62" t="str">
        <f t="shared" si="3"/>
        <v xml:space="preserve">Lương Đình </v>
      </c>
      <c r="V64" s="20" t="str">
        <f t="shared" si="4"/>
        <v>03</v>
      </c>
      <c r="W64" s="24" t="e">
        <f>VLOOKUP(I64,#REF!,2,0)</f>
        <v>#REF!</v>
      </c>
    </row>
    <row r="65" spans="1:23">
      <c r="A65" s="25" t="e">
        <f t="shared" si="0"/>
        <v>#REF!</v>
      </c>
      <c r="B65" s="25" t="e">
        <f t="shared" si="1"/>
        <v>#REF!</v>
      </c>
      <c r="C65" s="26">
        <v>18030068</v>
      </c>
      <c r="D65" s="20" t="s">
        <v>121</v>
      </c>
      <c r="E65" s="42">
        <v>36579</v>
      </c>
      <c r="F65" s="20" t="s">
        <v>122</v>
      </c>
      <c r="G65" s="20">
        <v>347602772</v>
      </c>
      <c r="H65" s="20" t="s">
        <v>123</v>
      </c>
      <c r="I65" s="26" t="s">
        <v>8</v>
      </c>
      <c r="J65" s="20" t="s">
        <v>9</v>
      </c>
      <c r="K65" s="20" t="s">
        <v>2</v>
      </c>
      <c r="L65" s="26" t="s">
        <v>3</v>
      </c>
      <c r="M65" s="26">
        <v>182</v>
      </c>
      <c r="N65" s="26">
        <v>1</v>
      </c>
      <c r="O65" s="20" t="s">
        <v>124</v>
      </c>
      <c r="P65" s="20">
        <v>182</v>
      </c>
      <c r="Q65" s="25" t="e">
        <f>VLOOKUP(I65,#REF!,4,0)</f>
        <v>#REF!</v>
      </c>
      <c r="R65" s="24" t="e">
        <f>VLOOKUP(I65,#REF!,4,0)</f>
        <v>#REF!</v>
      </c>
      <c r="S65" s="65" t="e">
        <f>VLOOKUP(R65,#REF!,2,0)</f>
        <v>#REF!</v>
      </c>
      <c r="T65" s="24" t="str">
        <f t="shared" si="2"/>
        <v>Quang</v>
      </c>
      <c r="U65" s="62" t="str">
        <f t="shared" si="3"/>
        <v xml:space="preserve">Trần Xuân </v>
      </c>
      <c r="V65" s="20" t="str">
        <f t="shared" si="4"/>
        <v>03</v>
      </c>
      <c r="W65" s="24" t="e">
        <f>VLOOKUP(I65,#REF!,2,0)</f>
        <v>#REF!</v>
      </c>
    </row>
    <row r="66" spans="1:23">
      <c r="A66" s="25" t="e">
        <f t="shared" ref="A66:A113" si="5">IF(R66=R65,A65+1,1)</f>
        <v>#REF!</v>
      </c>
      <c r="B66" s="25" t="e">
        <f t="shared" ref="B66:B113" si="6">TEXT(R66,"#")&amp;TEXT(A66,"#")</f>
        <v>#REF!</v>
      </c>
      <c r="C66" s="26">
        <v>16030567</v>
      </c>
      <c r="D66" s="20" t="s">
        <v>221</v>
      </c>
      <c r="E66" s="42">
        <v>35816</v>
      </c>
      <c r="F66" s="20" t="s">
        <v>63</v>
      </c>
      <c r="G66" s="20">
        <v>1645690011</v>
      </c>
      <c r="H66" s="20" t="s">
        <v>217</v>
      </c>
      <c r="I66" s="26" t="s">
        <v>218</v>
      </c>
      <c r="J66" s="20" t="s">
        <v>219</v>
      </c>
      <c r="K66" s="20" t="s">
        <v>2</v>
      </c>
      <c r="L66" s="26" t="s">
        <v>3</v>
      </c>
      <c r="M66" s="26">
        <v>182</v>
      </c>
      <c r="N66" s="26">
        <v>1</v>
      </c>
      <c r="O66" s="20" t="s">
        <v>223</v>
      </c>
      <c r="P66" s="20">
        <v>182</v>
      </c>
      <c r="Q66" s="25" t="e">
        <f>VLOOKUP(I66,#REF!,4,0)</f>
        <v>#REF!</v>
      </c>
      <c r="R66" s="24" t="e">
        <f>VLOOKUP(I66,#REF!,4,0)</f>
        <v>#REF!</v>
      </c>
      <c r="S66" s="65" t="e">
        <f>VLOOKUP(R66,#REF!,2,0)</f>
        <v>#REF!</v>
      </c>
      <c r="T66" s="24" t="str">
        <f t="shared" ref="T66:T112" si="7">IF(ISERROR(FIND(" ",TRIM(D66),1)),"",RIGHT(TRIM(D66),LEN(TRIM(D66)) -FIND("#",SUBSTITUTE(TRIM(D66)," ","#",LEN(TRIM(D66))-LEN(SUBSTITUTE(TRIM(D66)," ",""))))))</f>
        <v>Trang</v>
      </c>
      <c r="U66" s="62" t="str">
        <f t="shared" ref="U66:U112" si="8">LEFT(D66,LEN(D66)-LEN(T66))</f>
        <v xml:space="preserve">Công Thu </v>
      </c>
      <c r="V66" s="20" t="str">
        <f t="shared" ref="V66:V112" si="9">MID(C66,3,2)</f>
        <v>03</v>
      </c>
      <c r="W66" s="24" t="e">
        <f>VLOOKUP(I66,#REF!,2,0)</f>
        <v>#REF!</v>
      </c>
    </row>
    <row r="67" spans="1:23">
      <c r="A67" s="25" t="e">
        <f t="shared" si="5"/>
        <v>#REF!</v>
      </c>
      <c r="B67" s="25" t="e">
        <f t="shared" si="6"/>
        <v>#REF!</v>
      </c>
      <c r="C67" s="26">
        <v>14030482</v>
      </c>
      <c r="D67" s="20" t="s">
        <v>249</v>
      </c>
      <c r="E67" s="42">
        <v>35099</v>
      </c>
      <c r="F67" s="20" t="s">
        <v>250</v>
      </c>
      <c r="G67" s="20">
        <v>979424296</v>
      </c>
      <c r="H67" s="20" t="s">
        <v>251</v>
      </c>
      <c r="I67" s="26" t="s">
        <v>252</v>
      </c>
      <c r="J67" s="20" t="s">
        <v>253</v>
      </c>
      <c r="K67" s="20" t="s">
        <v>254</v>
      </c>
      <c r="L67" s="26" t="s">
        <v>167</v>
      </c>
      <c r="M67" s="26">
        <v>182</v>
      </c>
      <c r="N67" s="26">
        <v>1</v>
      </c>
      <c r="O67" s="20" t="s">
        <v>192</v>
      </c>
      <c r="P67" s="20">
        <v>182</v>
      </c>
      <c r="Q67" s="25" t="e">
        <f>VLOOKUP(I67,#REF!,4,0)</f>
        <v>#REF!</v>
      </c>
      <c r="R67" s="24" t="e">
        <f>VLOOKUP(I67,#REF!,4,0)</f>
        <v>#REF!</v>
      </c>
      <c r="S67" s="65" t="e">
        <f>VLOOKUP(R67,#REF!,2,0)</f>
        <v>#REF!</v>
      </c>
      <c r="T67" s="24" t="str">
        <f t="shared" si="7"/>
        <v>Trang</v>
      </c>
      <c r="U67" s="62" t="str">
        <f t="shared" si="8"/>
        <v xml:space="preserve">Trần Huệ </v>
      </c>
      <c r="V67" s="20" t="str">
        <f t="shared" si="9"/>
        <v>03</v>
      </c>
      <c r="W67" s="24" t="e">
        <f>VLOOKUP(I67,#REF!,2,0)</f>
        <v>#REF!</v>
      </c>
    </row>
    <row r="68" spans="1:23">
      <c r="A68" s="25" t="e">
        <f t="shared" si="5"/>
        <v>#REF!</v>
      </c>
      <c r="B68" s="25" t="e">
        <f t="shared" si="6"/>
        <v>#REF!</v>
      </c>
      <c r="C68" s="26">
        <v>16031431</v>
      </c>
      <c r="D68" s="20" t="s">
        <v>330</v>
      </c>
      <c r="E68" s="42">
        <v>36060</v>
      </c>
      <c r="F68" s="20" t="s">
        <v>13</v>
      </c>
      <c r="G68" s="20">
        <v>973547476</v>
      </c>
      <c r="H68" s="20" t="s">
        <v>311</v>
      </c>
      <c r="I68" s="26" t="s">
        <v>312</v>
      </c>
      <c r="J68" s="20" t="s">
        <v>313</v>
      </c>
      <c r="K68" s="20" t="s">
        <v>4</v>
      </c>
      <c r="L68" s="26" t="s">
        <v>167</v>
      </c>
      <c r="M68" s="26">
        <v>182</v>
      </c>
      <c r="N68" s="26">
        <v>1</v>
      </c>
      <c r="O68" s="20" t="s">
        <v>314</v>
      </c>
      <c r="P68" s="20">
        <v>182</v>
      </c>
      <c r="Q68" s="25" t="e">
        <f>VLOOKUP(I68,#REF!,4,0)</f>
        <v>#REF!</v>
      </c>
      <c r="R68" s="24" t="e">
        <f>VLOOKUP(I68,#REF!,4,0)</f>
        <v>#REF!</v>
      </c>
      <c r="S68" s="65" t="e">
        <f>VLOOKUP(R68,#REF!,2,0)</f>
        <v>#REF!</v>
      </c>
      <c r="T68" s="24" t="str">
        <f t="shared" si="7"/>
        <v>Vi</v>
      </c>
      <c r="U68" s="62" t="str">
        <f t="shared" si="8"/>
        <v xml:space="preserve">Lê Hà </v>
      </c>
      <c r="V68" s="20" t="str">
        <f t="shared" si="9"/>
        <v>03</v>
      </c>
      <c r="W68" s="24" t="e">
        <f>VLOOKUP(I68,#REF!,2,0)</f>
        <v>#REF!</v>
      </c>
    </row>
    <row r="69" spans="1:23">
      <c r="A69" s="25" t="e">
        <f t="shared" si="5"/>
        <v>#REF!</v>
      </c>
      <c r="B69" s="25" t="e">
        <f t="shared" si="6"/>
        <v>#REF!</v>
      </c>
      <c r="C69" s="26">
        <v>18030047</v>
      </c>
      <c r="D69" s="20" t="s">
        <v>125</v>
      </c>
      <c r="E69" s="42">
        <v>36587</v>
      </c>
      <c r="F69" s="20" t="s">
        <v>126</v>
      </c>
      <c r="G69" s="20">
        <v>971657989</v>
      </c>
      <c r="H69" s="20" t="s">
        <v>127</v>
      </c>
      <c r="I69" s="26" t="s">
        <v>128</v>
      </c>
      <c r="J69" s="20" t="s">
        <v>129</v>
      </c>
      <c r="K69" s="20" t="s">
        <v>2</v>
      </c>
      <c r="M69" s="26">
        <v>182</v>
      </c>
      <c r="N69" s="26">
        <v>1</v>
      </c>
      <c r="O69" s="20" t="s">
        <v>120</v>
      </c>
      <c r="P69" s="20">
        <v>182</v>
      </c>
      <c r="Q69" s="25" t="e">
        <f>VLOOKUP(I69,#REF!,4,0)</f>
        <v>#REF!</v>
      </c>
      <c r="R69" s="24" t="e">
        <f>VLOOKUP(I69,#REF!,4,0)</f>
        <v>#REF!</v>
      </c>
      <c r="S69" s="65" t="e">
        <f>VLOOKUP(R69,#REF!,2,0)</f>
        <v>#REF!</v>
      </c>
      <c r="T69" s="24" t="str">
        <f t="shared" si="7"/>
        <v>Vinh</v>
      </c>
      <c r="U69" s="62" t="str">
        <f t="shared" si="8"/>
        <v xml:space="preserve">Nguyễn Duy </v>
      </c>
      <c r="V69" s="20" t="str">
        <f t="shared" si="9"/>
        <v>03</v>
      </c>
      <c r="W69" s="24" t="e">
        <f>VLOOKUP(I69,#REF!,2,0)</f>
        <v>#REF!</v>
      </c>
    </row>
    <row r="70" spans="1:23">
      <c r="A70" s="25" t="e">
        <f t="shared" si="5"/>
        <v>#REF!</v>
      </c>
      <c r="B70" s="25" t="e">
        <f t="shared" si="6"/>
        <v>#REF!</v>
      </c>
      <c r="C70" s="26">
        <v>18030626</v>
      </c>
      <c r="D70" s="20" t="s">
        <v>144</v>
      </c>
      <c r="E70" s="42">
        <v>36806</v>
      </c>
      <c r="F70" s="20" t="s">
        <v>138</v>
      </c>
      <c r="G70" s="20">
        <v>1654362300</v>
      </c>
      <c r="H70" s="20" t="s">
        <v>117</v>
      </c>
      <c r="I70" s="26" t="s">
        <v>118</v>
      </c>
      <c r="J70" s="20" t="s">
        <v>119</v>
      </c>
      <c r="K70" s="20" t="s">
        <v>2</v>
      </c>
      <c r="L70" s="26" t="s">
        <v>3</v>
      </c>
      <c r="M70" s="26">
        <v>182</v>
      </c>
      <c r="N70" s="26">
        <v>1</v>
      </c>
      <c r="O70" s="20" t="s">
        <v>145</v>
      </c>
      <c r="P70" s="20">
        <v>182</v>
      </c>
      <c r="Q70" s="25" t="e">
        <f>VLOOKUP(I70,#REF!,4,0)</f>
        <v>#REF!</v>
      </c>
      <c r="R70" s="24" t="e">
        <f>VLOOKUP(I70,#REF!,4,0)</f>
        <v>#REF!</v>
      </c>
      <c r="S70" s="65" t="e">
        <f>VLOOKUP(R70,#REF!,2,0)</f>
        <v>#REF!</v>
      </c>
      <c r="T70" s="24" t="str">
        <f t="shared" si="7"/>
        <v>Yến</v>
      </c>
      <c r="U70" s="62" t="str">
        <f t="shared" si="8"/>
        <v xml:space="preserve">Phạm Thị Hải </v>
      </c>
      <c r="V70" s="20" t="str">
        <f t="shared" si="9"/>
        <v>03</v>
      </c>
      <c r="W70" s="24" t="e">
        <f>VLOOKUP(I70,#REF!,2,0)</f>
        <v>#REF!</v>
      </c>
    </row>
    <row r="71" spans="1:23">
      <c r="A71" s="25" t="e">
        <f t="shared" si="5"/>
        <v>#REF!</v>
      </c>
      <c r="B71" s="25" t="e">
        <f t="shared" si="6"/>
        <v>#REF!</v>
      </c>
      <c r="C71" s="26">
        <v>15032244</v>
      </c>
      <c r="D71" s="20" t="s">
        <v>350</v>
      </c>
      <c r="E71" s="42">
        <v>35737</v>
      </c>
      <c r="F71" s="20" t="s">
        <v>12</v>
      </c>
      <c r="G71" s="20">
        <v>1657996649</v>
      </c>
      <c r="H71" s="20" t="s">
        <v>89</v>
      </c>
      <c r="I71" s="26" t="s">
        <v>69</v>
      </c>
      <c r="J71" s="20" t="s">
        <v>70</v>
      </c>
      <c r="K71" s="20" t="s">
        <v>2</v>
      </c>
      <c r="L71" s="26" t="s">
        <v>3</v>
      </c>
      <c r="M71" s="26">
        <v>182</v>
      </c>
      <c r="N71" s="26">
        <v>1</v>
      </c>
      <c r="O71" s="20" t="s">
        <v>351</v>
      </c>
      <c r="P71" s="20">
        <v>182</v>
      </c>
      <c r="Q71" s="25" t="e">
        <f>VLOOKUP(I71,#REF!,4,0)</f>
        <v>#REF!</v>
      </c>
      <c r="R71" s="24" t="e">
        <f>VLOOKUP(I71,#REF!,4,0)</f>
        <v>#REF!</v>
      </c>
      <c r="S71" s="65" t="e">
        <f>VLOOKUP(R71,#REF!,2,0)</f>
        <v>#REF!</v>
      </c>
      <c r="T71" s="24" t="str">
        <f t="shared" si="7"/>
        <v>Sơn</v>
      </c>
      <c r="U71" s="62" t="str">
        <f t="shared" si="8"/>
        <v xml:space="preserve">Nguyễn Thái </v>
      </c>
      <c r="V71" s="20" t="str">
        <f t="shared" si="9"/>
        <v>03</v>
      </c>
      <c r="W71" s="24" t="e">
        <f>VLOOKUP(I71,#REF!,2,0)</f>
        <v>#REF!</v>
      </c>
    </row>
    <row r="72" spans="1:23">
      <c r="A72" s="25" t="e">
        <f t="shared" si="5"/>
        <v>#REF!</v>
      </c>
      <c r="B72" s="25" t="e">
        <f t="shared" si="6"/>
        <v>#REF!</v>
      </c>
      <c r="C72" s="26">
        <v>15032433</v>
      </c>
      <c r="D72" s="20" t="s">
        <v>352</v>
      </c>
      <c r="E72" s="42">
        <v>35538</v>
      </c>
      <c r="F72" s="20" t="s">
        <v>230</v>
      </c>
      <c r="G72" s="20">
        <v>965446681</v>
      </c>
      <c r="H72" s="20" t="s">
        <v>353</v>
      </c>
      <c r="I72" s="26" t="s">
        <v>354</v>
      </c>
      <c r="J72" s="20" t="s">
        <v>355</v>
      </c>
      <c r="K72" s="20" t="s">
        <v>2</v>
      </c>
      <c r="L72" s="26" t="s">
        <v>97</v>
      </c>
      <c r="M72" s="26">
        <v>182</v>
      </c>
      <c r="N72" s="26">
        <v>1</v>
      </c>
      <c r="O72" s="20" t="s">
        <v>139</v>
      </c>
      <c r="P72" s="20">
        <v>182</v>
      </c>
      <c r="Q72" s="25" t="e">
        <f>VLOOKUP(I72,#REF!,4,0)</f>
        <v>#REF!</v>
      </c>
      <c r="R72" s="24" t="e">
        <f>VLOOKUP(I72,#REF!,4,0)</f>
        <v>#REF!</v>
      </c>
      <c r="S72" s="65" t="e">
        <f>VLOOKUP(R72,#REF!,2,0)</f>
        <v>#REF!</v>
      </c>
      <c r="T72" s="24" t="str">
        <f t="shared" si="7"/>
        <v>Hiền</v>
      </c>
      <c r="U72" s="62" t="str">
        <f t="shared" si="8"/>
        <v xml:space="preserve">Vũ Thị Thu </v>
      </c>
      <c r="V72" s="20" t="str">
        <f t="shared" si="9"/>
        <v>03</v>
      </c>
      <c r="W72" s="24" t="e">
        <f>VLOOKUP(I72,#REF!,2,0)</f>
        <v>#REF!</v>
      </c>
    </row>
    <row r="73" spans="1:23">
      <c r="A73" s="25" t="e">
        <f t="shared" si="5"/>
        <v>#REF!</v>
      </c>
      <c r="B73" s="25" t="e">
        <f t="shared" si="6"/>
        <v>#REF!</v>
      </c>
      <c r="C73" s="25">
        <v>15030623</v>
      </c>
      <c r="D73" s="24" t="s">
        <v>242</v>
      </c>
      <c r="E73" s="95">
        <v>35490</v>
      </c>
      <c r="F73" s="24" t="s">
        <v>12</v>
      </c>
      <c r="G73" s="24">
        <v>1656397323</v>
      </c>
      <c r="H73" s="24" t="s">
        <v>222</v>
      </c>
      <c r="I73" s="25" t="s">
        <v>218</v>
      </c>
      <c r="J73" s="24" t="s">
        <v>219</v>
      </c>
      <c r="K73" s="24" t="s">
        <v>2</v>
      </c>
      <c r="L73" s="25" t="s">
        <v>3</v>
      </c>
      <c r="M73" s="25">
        <v>181</v>
      </c>
      <c r="N73" s="25">
        <v>1</v>
      </c>
      <c r="O73" s="24" t="s">
        <v>243</v>
      </c>
      <c r="P73" s="20">
        <v>182</v>
      </c>
      <c r="Q73" s="25" t="e">
        <f>VLOOKUP(I73,#REF!,4,0)</f>
        <v>#REF!</v>
      </c>
      <c r="R73" s="24" t="e">
        <f>VLOOKUP(I73,#REF!,4,0)</f>
        <v>#REF!</v>
      </c>
      <c r="S73" s="65" t="e">
        <f>VLOOKUP(R73,#REF!,2,0)</f>
        <v>#REF!</v>
      </c>
      <c r="T73" s="24" t="str">
        <f t="shared" si="7"/>
        <v>Hưng</v>
      </c>
      <c r="U73" s="62" t="str">
        <f t="shared" si="8"/>
        <v xml:space="preserve">Bùi Công </v>
      </c>
      <c r="V73" s="20" t="str">
        <f t="shared" si="9"/>
        <v>03</v>
      </c>
      <c r="W73" s="24" t="e">
        <f>VLOOKUP(I73,#REF!,2,0)</f>
        <v>#REF!</v>
      </c>
    </row>
    <row r="74" spans="1:23">
      <c r="A74" s="25" t="e">
        <f t="shared" si="5"/>
        <v>#REF!</v>
      </c>
      <c r="B74" s="25" t="e">
        <f t="shared" si="6"/>
        <v>#REF!</v>
      </c>
      <c r="C74" s="157" t="s">
        <v>336</v>
      </c>
      <c r="D74" s="20" t="s">
        <v>337</v>
      </c>
      <c r="E74" s="158" t="s">
        <v>338</v>
      </c>
      <c r="F74" s="20" t="s">
        <v>320</v>
      </c>
      <c r="H74" s="20" t="s">
        <v>321</v>
      </c>
      <c r="I74" s="26" t="s">
        <v>14</v>
      </c>
      <c r="J74" s="20" t="s">
        <v>15</v>
      </c>
      <c r="K74" s="20" t="s">
        <v>4</v>
      </c>
      <c r="L74" s="26" t="s">
        <v>3</v>
      </c>
      <c r="M74" s="26">
        <v>182</v>
      </c>
      <c r="N74" s="26">
        <v>1</v>
      </c>
      <c r="O74" s="20" t="s">
        <v>339</v>
      </c>
      <c r="P74" s="20">
        <v>182</v>
      </c>
      <c r="Q74" s="25" t="e">
        <f>VLOOKUP(I74,#REF!,4,0)</f>
        <v>#REF!</v>
      </c>
      <c r="R74" s="24" t="e">
        <f>VLOOKUP(I74,#REF!,4,0)</f>
        <v>#REF!</v>
      </c>
      <c r="S74" s="65" t="e">
        <f>VLOOKUP(R74,#REF!,2,0)</f>
        <v>#REF!</v>
      </c>
      <c r="T74" s="24" t="str">
        <f t="shared" si="7"/>
        <v>Trung</v>
      </c>
      <c r="U74" s="62" t="str">
        <f t="shared" si="8"/>
        <v xml:space="preserve">Trần Anh </v>
      </c>
      <c r="V74" s="20" t="str">
        <f t="shared" si="9"/>
        <v>05</v>
      </c>
      <c r="W74" s="24" t="e">
        <f>VLOOKUP(I74,#REF!,2,0)</f>
        <v>#REF!</v>
      </c>
    </row>
    <row r="75" spans="1:23">
      <c r="A75" s="25" t="e">
        <f t="shared" si="5"/>
        <v>#REF!</v>
      </c>
      <c r="B75" s="25" t="e">
        <f t="shared" si="6"/>
        <v>#REF!</v>
      </c>
      <c r="C75" s="157" t="s">
        <v>343</v>
      </c>
      <c r="D75" s="20" t="s">
        <v>344</v>
      </c>
      <c r="E75" s="42" t="s">
        <v>349</v>
      </c>
      <c r="F75" s="20" t="s">
        <v>320</v>
      </c>
      <c r="H75" s="20" t="s">
        <v>321</v>
      </c>
      <c r="I75" s="26" t="s">
        <v>14</v>
      </c>
      <c r="J75" s="20" t="s">
        <v>15</v>
      </c>
      <c r="K75" s="20" t="s">
        <v>4</v>
      </c>
      <c r="L75" s="26" t="s">
        <v>3</v>
      </c>
      <c r="M75" s="26">
        <v>182</v>
      </c>
      <c r="N75" s="26">
        <v>1</v>
      </c>
      <c r="O75" s="20" t="s">
        <v>78</v>
      </c>
      <c r="P75" s="20">
        <v>182</v>
      </c>
      <c r="Q75" s="25" t="e">
        <f>VLOOKUP(I75,#REF!,4,0)</f>
        <v>#REF!</v>
      </c>
      <c r="R75" s="24" t="e">
        <f>VLOOKUP(I75,#REF!,4,0)</f>
        <v>#REF!</v>
      </c>
      <c r="S75" s="65" t="e">
        <f>VLOOKUP(R75,#REF!,2,0)</f>
        <v>#REF!</v>
      </c>
      <c r="T75" s="24" t="str">
        <f t="shared" si="7"/>
        <v>Vân</v>
      </c>
      <c r="U75" s="62" t="str">
        <f t="shared" si="8"/>
        <v xml:space="preserve">Trần Thị Hồng </v>
      </c>
      <c r="V75" s="20" t="str">
        <f t="shared" si="9"/>
        <v>07</v>
      </c>
      <c r="W75" s="24" t="e">
        <f>VLOOKUP(I75,#REF!,2,0)</f>
        <v>#REF!</v>
      </c>
    </row>
    <row r="76" spans="1:23">
      <c r="A76" s="25" t="e">
        <f t="shared" si="5"/>
        <v>#REF!</v>
      </c>
      <c r="B76" s="25" t="e">
        <f t="shared" si="6"/>
        <v>#REF!</v>
      </c>
      <c r="C76" s="157" t="s">
        <v>345</v>
      </c>
      <c r="D76" s="20" t="s">
        <v>346</v>
      </c>
      <c r="E76" s="42" t="s">
        <v>349</v>
      </c>
      <c r="F76" s="20" t="s">
        <v>320</v>
      </c>
      <c r="H76" s="20" t="s">
        <v>321</v>
      </c>
      <c r="I76" s="26" t="s">
        <v>14</v>
      </c>
      <c r="J76" s="20" t="s">
        <v>15</v>
      </c>
      <c r="K76" s="20" t="s">
        <v>4</v>
      </c>
      <c r="L76" s="26" t="s">
        <v>3</v>
      </c>
      <c r="M76" s="26">
        <v>182</v>
      </c>
      <c r="N76" s="26">
        <v>1</v>
      </c>
      <c r="O76" s="20" t="s">
        <v>78</v>
      </c>
      <c r="P76" s="20">
        <v>182</v>
      </c>
      <c r="Q76" s="25" t="e">
        <f>VLOOKUP(I76,#REF!,4,0)</f>
        <v>#REF!</v>
      </c>
      <c r="R76" s="24" t="e">
        <f>VLOOKUP(I76,#REF!,4,0)</f>
        <v>#REF!</v>
      </c>
      <c r="S76" s="65" t="e">
        <f>VLOOKUP(R76,#REF!,2,0)</f>
        <v>#REF!</v>
      </c>
      <c r="T76" s="24" t="str">
        <f t="shared" si="7"/>
        <v>Hằng</v>
      </c>
      <c r="U76" s="62" t="str">
        <f t="shared" si="8"/>
        <v xml:space="preserve">Nguyễn Thanh </v>
      </c>
      <c r="V76" s="20" t="str">
        <f t="shared" si="9"/>
        <v>07</v>
      </c>
      <c r="W76" s="24" t="e">
        <f>VLOOKUP(I76,#REF!,2,0)</f>
        <v>#REF!</v>
      </c>
    </row>
    <row r="77" spans="1:23">
      <c r="A77" s="25" t="e">
        <f t="shared" si="5"/>
        <v>#REF!</v>
      </c>
      <c r="B77" s="25" t="e">
        <f t="shared" si="6"/>
        <v>#REF!</v>
      </c>
      <c r="C77" s="157" t="s">
        <v>347</v>
      </c>
      <c r="D77" s="20" t="s">
        <v>348</v>
      </c>
      <c r="E77" s="42" t="s">
        <v>349</v>
      </c>
      <c r="F77" s="20" t="s">
        <v>320</v>
      </c>
      <c r="H77" s="20" t="s">
        <v>321</v>
      </c>
      <c r="I77" s="26" t="s">
        <v>14</v>
      </c>
      <c r="J77" s="20" t="s">
        <v>15</v>
      </c>
      <c r="K77" s="20" t="s">
        <v>4</v>
      </c>
      <c r="L77" s="26" t="s">
        <v>3</v>
      </c>
      <c r="M77" s="26">
        <v>182</v>
      </c>
      <c r="N77" s="26">
        <v>1</v>
      </c>
      <c r="O77" s="20" t="s">
        <v>78</v>
      </c>
      <c r="P77" s="20">
        <v>182</v>
      </c>
      <c r="Q77" s="25" t="e">
        <f>VLOOKUP(I77,#REF!,4,0)</f>
        <v>#REF!</v>
      </c>
      <c r="R77" s="24" t="e">
        <f>VLOOKUP(I77,#REF!,4,0)</f>
        <v>#REF!</v>
      </c>
      <c r="S77" s="65" t="e">
        <f>VLOOKUP(R77,#REF!,2,0)</f>
        <v>#REF!</v>
      </c>
      <c r="T77" s="24" t="str">
        <f t="shared" si="7"/>
        <v>Huyền</v>
      </c>
      <c r="U77" s="62" t="str">
        <f t="shared" si="8"/>
        <v xml:space="preserve">Quách Thu </v>
      </c>
      <c r="V77" s="20" t="str">
        <f t="shared" si="9"/>
        <v>07</v>
      </c>
      <c r="W77" s="24" t="e">
        <f>VLOOKUP(I77,#REF!,2,0)</f>
        <v>#REF!</v>
      </c>
    </row>
    <row r="78" spans="1:23" ht="15.75">
      <c r="A78" s="25" t="e">
        <f t="shared" si="5"/>
        <v>#REF!</v>
      </c>
      <c r="B78" s="25" t="e">
        <f t="shared" si="6"/>
        <v>#REF!</v>
      </c>
      <c r="C78" s="164">
        <v>17040411</v>
      </c>
      <c r="D78" s="165" t="s">
        <v>356</v>
      </c>
      <c r="E78" s="166" t="s">
        <v>357</v>
      </c>
      <c r="F78" s="164" t="s">
        <v>358</v>
      </c>
      <c r="G78" s="167" t="s">
        <v>359</v>
      </c>
      <c r="I78" s="164" t="s">
        <v>14</v>
      </c>
      <c r="J78" s="20" t="s">
        <v>15</v>
      </c>
      <c r="K78" s="20" t="s">
        <v>4</v>
      </c>
      <c r="N78" s="26"/>
      <c r="P78" s="20">
        <v>182</v>
      </c>
      <c r="Q78" s="25" t="e">
        <f>VLOOKUP(I78,#REF!,4,0)</f>
        <v>#REF!</v>
      </c>
      <c r="R78" s="24" t="e">
        <f>VLOOKUP(I78,#REF!,4,0)</f>
        <v>#REF!</v>
      </c>
      <c r="S78" s="65" t="e">
        <f>VLOOKUP(R78,#REF!,2,0)</f>
        <v>#REF!</v>
      </c>
      <c r="T78" s="24" t="str">
        <f t="shared" si="7"/>
        <v>My</v>
      </c>
      <c r="U78" s="62" t="str">
        <f t="shared" si="8"/>
        <v xml:space="preserve">Nguyễn Thị Hoài </v>
      </c>
      <c r="V78" s="20" t="str">
        <f t="shared" si="9"/>
        <v>04</v>
      </c>
      <c r="W78" s="24" t="e">
        <f>VLOOKUP(I78,#REF!,2,0)</f>
        <v>#REF!</v>
      </c>
    </row>
    <row r="79" spans="1:23" ht="15.75">
      <c r="A79" s="25" t="e">
        <f t="shared" si="5"/>
        <v>#REF!</v>
      </c>
      <c r="B79" s="25" t="e">
        <f t="shared" si="6"/>
        <v>#REF!</v>
      </c>
      <c r="C79" s="164">
        <v>15041330</v>
      </c>
      <c r="D79" s="165" t="s">
        <v>360</v>
      </c>
      <c r="E79" s="166" t="s">
        <v>361</v>
      </c>
      <c r="F79" s="164" t="s">
        <v>358</v>
      </c>
      <c r="G79" s="167" t="s">
        <v>362</v>
      </c>
      <c r="I79" s="164" t="s">
        <v>14</v>
      </c>
      <c r="J79" s="20" t="s">
        <v>15</v>
      </c>
      <c r="K79" s="20" t="s">
        <v>4</v>
      </c>
      <c r="N79" s="26"/>
      <c r="P79" s="20">
        <v>182</v>
      </c>
      <c r="Q79" s="25" t="e">
        <f>VLOOKUP(I79,#REF!,4,0)</f>
        <v>#REF!</v>
      </c>
      <c r="R79" s="24" t="e">
        <f>VLOOKUP(I79,#REF!,4,0)</f>
        <v>#REF!</v>
      </c>
      <c r="S79" s="65" t="e">
        <f>VLOOKUP(R79,#REF!,2,0)</f>
        <v>#REF!</v>
      </c>
      <c r="T79" s="24" t="str">
        <f t="shared" si="7"/>
        <v>Hưng</v>
      </c>
      <c r="U79" s="62" t="str">
        <f t="shared" si="8"/>
        <v xml:space="preserve">Nguyễn Tuấn </v>
      </c>
      <c r="V79" s="20" t="str">
        <f t="shared" si="9"/>
        <v>04</v>
      </c>
      <c r="W79" s="24" t="e">
        <f>VLOOKUP(I79,#REF!,2,0)</f>
        <v>#REF!</v>
      </c>
    </row>
    <row r="80" spans="1:23" ht="15.75">
      <c r="A80" s="25" t="e">
        <f t="shared" si="5"/>
        <v>#REF!</v>
      </c>
      <c r="B80" s="25" t="e">
        <f t="shared" si="6"/>
        <v>#REF!</v>
      </c>
      <c r="C80" s="164" t="s">
        <v>363</v>
      </c>
      <c r="D80" s="165" t="s">
        <v>364</v>
      </c>
      <c r="E80" s="166">
        <v>35752</v>
      </c>
      <c r="F80" s="164" t="s">
        <v>358</v>
      </c>
      <c r="G80" s="167"/>
      <c r="I80" s="164" t="s">
        <v>14</v>
      </c>
      <c r="J80" s="20" t="s">
        <v>15</v>
      </c>
      <c r="K80" s="20" t="s">
        <v>4</v>
      </c>
      <c r="N80" s="26"/>
      <c r="P80" s="20">
        <v>182</v>
      </c>
      <c r="Q80" s="25" t="e">
        <f>VLOOKUP(I80,#REF!,4,0)</f>
        <v>#REF!</v>
      </c>
      <c r="R80" s="24" t="e">
        <f>VLOOKUP(I80,#REF!,4,0)</f>
        <v>#REF!</v>
      </c>
      <c r="S80" s="65" t="e">
        <f>VLOOKUP(R80,#REF!,2,0)</f>
        <v>#REF!</v>
      </c>
      <c r="T80" s="24" t="str">
        <f t="shared" si="7"/>
        <v>Minh</v>
      </c>
      <c r="U80" s="62" t="str">
        <f t="shared" si="8"/>
        <v xml:space="preserve">Nguyễn Phú Quang </v>
      </c>
      <c r="V80" s="20" t="str">
        <f t="shared" si="9"/>
        <v>04</v>
      </c>
      <c r="W80" s="24" t="e">
        <f>VLOOKUP(I80,#REF!,2,0)</f>
        <v>#REF!</v>
      </c>
    </row>
    <row r="81" spans="1:23" ht="15.75">
      <c r="A81" s="25" t="e">
        <f t="shared" si="5"/>
        <v>#REF!</v>
      </c>
      <c r="B81" s="25" t="e">
        <f t="shared" si="6"/>
        <v>#REF!</v>
      </c>
      <c r="C81" s="168">
        <v>16042427</v>
      </c>
      <c r="D81" s="169" t="s">
        <v>365</v>
      </c>
      <c r="E81" s="170" t="s">
        <v>366</v>
      </c>
      <c r="F81" s="168" t="s">
        <v>367</v>
      </c>
      <c r="G81" s="171" t="s">
        <v>368</v>
      </c>
      <c r="I81" s="168" t="s">
        <v>118</v>
      </c>
      <c r="J81" s="20" t="s">
        <v>119</v>
      </c>
      <c r="K81" s="20" t="s">
        <v>2</v>
      </c>
      <c r="N81" s="26"/>
      <c r="P81" s="20">
        <v>182</v>
      </c>
      <c r="Q81" s="25" t="e">
        <f>VLOOKUP(I81,#REF!,4,0)</f>
        <v>#REF!</v>
      </c>
      <c r="R81" s="24" t="e">
        <f>VLOOKUP(I81,#REF!,4,0)</f>
        <v>#REF!</v>
      </c>
      <c r="S81" s="65" t="e">
        <f>VLOOKUP(R81,#REF!,2,0)</f>
        <v>#REF!</v>
      </c>
      <c r="T81" s="24" t="str">
        <f t="shared" si="7"/>
        <v>Thương</v>
      </c>
      <c r="U81" s="62" t="str">
        <f t="shared" si="8"/>
        <v xml:space="preserve">Bùi Trần Hoài </v>
      </c>
      <c r="V81" s="20" t="str">
        <f t="shared" si="9"/>
        <v>04</v>
      </c>
      <c r="W81" s="24" t="e">
        <f>VLOOKUP(I81,#REF!,2,0)</f>
        <v>#REF!</v>
      </c>
    </row>
    <row r="82" spans="1:23" ht="15.75">
      <c r="A82" s="25" t="e">
        <f t="shared" si="5"/>
        <v>#REF!</v>
      </c>
      <c r="B82" s="25" t="e">
        <f t="shared" si="6"/>
        <v>#REF!</v>
      </c>
      <c r="C82" s="168">
        <v>13040334</v>
      </c>
      <c r="D82" s="169" t="s">
        <v>369</v>
      </c>
      <c r="E82" s="170" t="s">
        <v>370</v>
      </c>
      <c r="F82" s="168" t="s">
        <v>367</v>
      </c>
      <c r="G82" s="171" t="s">
        <v>371</v>
      </c>
      <c r="I82" s="168" t="s">
        <v>372</v>
      </c>
      <c r="J82" s="20" t="s">
        <v>119</v>
      </c>
      <c r="K82" s="20" t="s">
        <v>2</v>
      </c>
      <c r="N82" s="26"/>
      <c r="P82" s="20">
        <v>182</v>
      </c>
      <c r="Q82" s="25" t="e">
        <f>VLOOKUP(I82,#REF!,4,0)</f>
        <v>#REF!</v>
      </c>
      <c r="R82" s="24" t="e">
        <f>VLOOKUP(I82,#REF!,4,0)</f>
        <v>#REF!</v>
      </c>
      <c r="S82" s="65" t="e">
        <f>VLOOKUP(R82,#REF!,2,0)</f>
        <v>#REF!</v>
      </c>
      <c r="T82" s="24" t="str">
        <f t="shared" si="7"/>
        <v>Hường</v>
      </c>
      <c r="U82" s="62" t="str">
        <f t="shared" si="8"/>
        <v xml:space="preserve">Ngô Thị Thu </v>
      </c>
      <c r="V82" s="20" t="str">
        <f t="shared" si="9"/>
        <v>04</v>
      </c>
      <c r="W82" s="24" t="e">
        <f>VLOOKUP(I82,#REF!,2,0)</f>
        <v>#REF!</v>
      </c>
    </row>
    <row r="83" spans="1:23" ht="15.75">
      <c r="A83" s="25" t="e">
        <f t="shared" si="5"/>
        <v>#REF!</v>
      </c>
      <c r="B83" s="25" t="e">
        <f t="shared" si="6"/>
        <v>#REF!</v>
      </c>
      <c r="C83" s="168">
        <v>18040275</v>
      </c>
      <c r="D83" s="169" t="s">
        <v>373</v>
      </c>
      <c r="E83" s="170" t="s">
        <v>374</v>
      </c>
      <c r="F83" s="168" t="s">
        <v>375</v>
      </c>
      <c r="G83" s="171" t="s">
        <v>376</v>
      </c>
      <c r="I83" s="168" t="s">
        <v>118</v>
      </c>
      <c r="J83" s="20" t="s">
        <v>119</v>
      </c>
      <c r="K83" s="20" t="s">
        <v>2</v>
      </c>
      <c r="N83" s="26"/>
      <c r="P83" s="20">
        <v>182</v>
      </c>
      <c r="Q83" s="25" t="e">
        <f>VLOOKUP(I83,#REF!,4,0)</f>
        <v>#REF!</v>
      </c>
      <c r="R83" s="24" t="e">
        <f>VLOOKUP(I83,#REF!,4,0)</f>
        <v>#REF!</v>
      </c>
      <c r="S83" s="65" t="e">
        <f>VLOOKUP(R83,#REF!,2,0)</f>
        <v>#REF!</v>
      </c>
      <c r="T83" s="24" t="str">
        <f t="shared" si="7"/>
        <v>Phương</v>
      </c>
      <c r="U83" s="62" t="str">
        <f t="shared" si="8"/>
        <v xml:space="preserve">Trần Hà </v>
      </c>
      <c r="V83" s="20" t="str">
        <f t="shared" si="9"/>
        <v>04</v>
      </c>
      <c r="W83" s="24" t="e">
        <f>VLOOKUP(I83,#REF!,2,0)</f>
        <v>#REF!</v>
      </c>
    </row>
    <row r="84" spans="1:23" ht="15.75">
      <c r="A84" s="25" t="e">
        <f t="shared" si="5"/>
        <v>#REF!</v>
      </c>
      <c r="B84" s="25" t="e">
        <f t="shared" si="6"/>
        <v>#REF!</v>
      </c>
      <c r="C84" s="164">
        <v>18040843</v>
      </c>
      <c r="D84" s="165" t="s">
        <v>377</v>
      </c>
      <c r="E84" s="166" t="s">
        <v>378</v>
      </c>
      <c r="F84" s="164" t="s">
        <v>379</v>
      </c>
      <c r="G84" s="167" t="s">
        <v>380</v>
      </c>
      <c r="I84" s="164" t="s">
        <v>71</v>
      </c>
      <c r="J84" s="173" t="s">
        <v>72</v>
      </c>
      <c r="K84" s="20" t="s">
        <v>2</v>
      </c>
      <c r="N84" s="26"/>
      <c r="P84" s="20">
        <v>182</v>
      </c>
      <c r="Q84" s="25" t="e">
        <f>VLOOKUP(I84,#REF!,4,0)</f>
        <v>#REF!</v>
      </c>
      <c r="R84" s="24" t="e">
        <f>VLOOKUP(I84,#REF!,4,0)</f>
        <v>#REF!</v>
      </c>
      <c r="S84" s="65" t="e">
        <f>VLOOKUP(R84,#REF!,2,0)</f>
        <v>#REF!</v>
      </c>
      <c r="T84" s="24" t="str">
        <f t="shared" si="7"/>
        <v>Ngọc</v>
      </c>
      <c r="U84" s="62" t="str">
        <f t="shared" si="8"/>
        <v xml:space="preserve">Đặng Thị Bích </v>
      </c>
      <c r="V84" s="20" t="str">
        <f t="shared" si="9"/>
        <v>04</v>
      </c>
      <c r="W84" s="24" t="e">
        <f>VLOOKUP(I84,#REF!,2,0)</f>
        <v>#REF!</v>
      </c>
    </row>
    <row r="85" spans="1:23" ht="15.75">
      <c r="A85" s="25" t="e">
        <f t="shared" si="5"/>
        <v>#REF!</v>
      </c>
      <c r="B85" s="25" t="e">
        <f t="shared" si="6"/>
        <v>#REF!</v>
      </c>
      <c r="C85" s="164">
        <v>16042635</v>
      </c>
      <c r="D85" s="165" t="s">
        <v>381</v>
      </c>
      <c r="E85" s="166" t="s">
        <v>382</v>
      </c>
      <c r="F85" s="164" t="s">
        <v>383</v>
      </c>
      <c r="G85" s="167" t="s">
        <v>384</v>
      </c>
      <c r="I85" s="164" t="s">
        <v>71</v>
      </c>
      <c r="J85" s="173" t="s">
        <v>72</v>
      </c>
      <c r="K85" s="20" t="s">
        <v>2</v>
      </c>
      <c r="N85" s="26"/>
      <c r="P85" s="20">
        <v>182</v>
      </c>
      <c r="Q85" s="25" t="e">
        <f>VLOOKUP(I85,#REF!,4,0)</f>
        <v>#REF!</v>
      </c>
      <c r="R85" s="24" t="e">
        <f>VLOOKUP(I85,#REF!,4,0)</f>
        <v>#REF!</v>
      </c>
      <c r="S85" s="65" t="e">
        <f>VLOOKUP(R85,#REF!,2,0)</f>
        <v>#REF!</v>
      </c>
      <c r="T85" s="24" t="str">
        <f t="shared" si="7"/>
        <v>Phương</v>
      </c>
      <c r="U85" s="62" t="str">
        <f t="shared" si="8"/>
        <v xml:space="preserve">Lê Thị Minh </v>
      </c>
      <c r="V85" s="20" t="str">
        <f t="shared" si="9"/>
        <v>04</v>
      </c>
      <c r="W85" s="24" t="e">
        <f>VLOOKUP(I85,#REF!,2,0)</f>
        <v>#REF!</v>
      </c>
    </row>
    <row r="86" spans="1:23" ht="15.75">
      <c r="A86" s="25" t="e">
        <f t="shared" si="5"/>
        <v>#REF!</v>
      </c>
      <c r="B86" s="25" t="e">
        <f t="shared" si="6"/>
        <v>#REF!</v>
      </c>
      <c r="C86" s="164">
        <v>16042154</v>
      </c>
      <c r="D86" s="165" t="s">
        <v>385</v>
      </c>
      <c r="E86" s="166" t="s">
        <v>386</v>
      </c>
      <c r="F86" s="164" t="s">
        <v>358</v>
      </c>
      <c r="G86" s="167" t="s">
        <v>387</v>
      </c>
      <c r="I86" s="164" t="s">
        <v>71</v>
      </c>
      <c r="J86" s="173" t="s">
        <v>72</v>
      </c>
      <c r="K86" s="20" t="s">
        <v>2</v>
      </c>
      <c r="N86" s="26"/>
      <c r="P86" s="20">
        <v>182</v>
      </c>
      <c r="Q86" s="25" t="e">
        <f>VLOOKUP(I86,#REF!,4,0)</f>
        <v>#REF!</v>
      </c>
      <c r="R86" s="24" t="e">
        <f>VLOOKUP(I86,#REF!,4,0)</f>
        <v>#REF!</v>
      </c>
      <c r="S86" s="65" t="e">
        <f>VLOOKUP(R86,#REF!,2,0)</f>
        <v>#REF!</v>
      </c>
      <c r="T86" s="24" t="str">
        <f t="shared" si="7"/>
        <v>An</v>
      </c>
      <c r="U86" s="62" t="str">
        <f t="shared" si="8"/>
        <v xml:space="preserve">Đinh Thị Thúy </v>
      </c>
      <c r="V86" s="20" t="str">
        <f t="shared" si="9"/>
        <v>04</v>
      </c>
      <c r="W86" s="24" t="e">
        <f>VLOOKUP(I86,#REF!,2,0)</f>
        <v>#REF!</v>
      </c>
    </row>
    <row r="87" spans="1:23" ht="15.75">
      <c r="A87" s="25" t="e">
        <f t="shared" si="5"/>
        <v>#REF!</v>
      </c>
      <c r="B87" s="25" t="e">
        <f t="shared" si="6"/>
        <v>#REF!</v>
      </c>
      <c r="C87" s="168">
        <v>16041673</v>
      </c>
      <c r="D87" s="169" t="s">
        <v>388</v>
      </c>
      <c r="E87" s="168" t="s">
        <v>389</v>
      </c>
      <c r="F87" s="168" t="s">
        <v>390</v>
      </c>
      <c r="G87" s="171" t="s">
        <v>391</v>
      </c>
      <c r="I87" s="168" t="s">
        <v>6</v>
      </c>
      <c r="J87" s="20" t="s">
        <v>7</v>
      </c>
      <c r="K87" s="20" t="s">
        <v>4</v>
      </c>
      <c r="N87" s="26"/>
      <c r="P87" s="20">
        <v>182</v>
      </c>
      <c r="Q87" s="25" t="e">
        <f>VLOOKUP(I87,#REF!,4,0)</f>
        <v>#REF!</v>
      </c>
      <c r="R87" s="24" t="e">
        <f>VLOOKUP(I87,#REF!,4,0)</f>
        <v>#REF!</v>
      </c>
      <c r="S87" s="65" t="e">
        <f>VLOOKUP(R87,#REF!,2,0)</f>
        <v>#REF!</v>
      </c>
      <c r="T87" s="24" t="str">
        <f t="shared" si="7"/>
        <v>Trang</v>
      </c>
      <c r="U87" s="62" t="str">
        <f t="shared" si="8"/>
        <v xml:space="preserve">Lê Thu </v>
      </c>
      <c r="V87" s="20" t="str">
        <f t="shared" si="9"/>
        <v>04</v>
      </c>
      <c r="W87" s="24" t="e">
        <f>VLOOKUP(I87,#REF!,2,0)</f>
        <v>#REF!</v>
      </c>
    </row>
    <row r="88" spans="1:23" ht="33.75">
      <c r="A88" s="25" t="e">
        <f t="shared" si="5"/>
        <v>#REF!</v>
      </c>
      <c r="B88" s="25" t="e">
        <f t="shared" si="6"/>
        <v>#REF!</v>
      </c>
      <c r="C88" s="168">
        <v>17041088</v>
      </c>
      <c r="D88" s="169" t="s">
        <v>392</v>
      </c>
      <c r="E88" s="170" t="s">
        <v>393</v>
      </c>
      <c r="F88" s="168" t="s">
        <v>394</v>
      </c>
      <c r="G88" s="171" t="s">
        <v>395</v>
      </c>
      <c r="I88" s="168" t="s">
        <v>6</v>
      </c>
      <c r="J88" s="20" t="s">
        <v>7</v>
      </c>
      <c r="K88" s="20" t="s">
        <v>4</v>
      </c>
      <c r="N88" s="26"/>
      <c r="O88" s="172" t="s">
        <v>396</v>
      </c>
      <c r="P88" s="20">
        <v>182</v>
      </c>
      <c r="Q88" s="25" t="e">
        <f>VLOOKUP(I88,#REF!,4,0)</f>
        <v>#REF!</v>
      </c>
      <c r="R88" s="24" t="e">
        <f>VLOOKUP(I88,#REF!,4,0)</f>
        <v>#REF!</v>
      </c>
      <c r="S88" s="65" t="e">
        <f>VLOOKUP(R88,#REF!,2,0)</f>
        <v>#REF!</v>
      </c>
      <c r="T88" s="24" t="str">
        <f t="shared" si="7"/>
        <v>Nhung</v>
      </c>
      <c r="U88" s="62" t="str">
        <f t="shared" si="8"/>
        <v xml:space="preserve">Đường Bùi Hồng </v>
      </c>
      <c r="V88" s="20" t="str">
        <f t="shared" si="9"/>
        <v>04</v>
      </c>
      <c r="W88" s="24" t="e">
        <f>VLOOKUP(I88,#REF!,2,0)</f>
        <v>#REF!</v>
      </c>
    </row>
    <row r="89" spans="1:23">
      <c r="A89" s="25" t="e">
        <f t="shared" si="5"/>
        <v>#REF!</v>
      </c>
      <c r="B89" s="25" t="e">
        <f t="shared" si="6"/>
        <v>#REF!</v>
      </c>
      <c r="C89" s="26">
        <v>15034412</v>
      </c>
      <c r="D89" s="20" t="s">
        <v>397</v>
      </c>
      <c r="E89" s="42">
        <v>35636</v>
      </c>
      <c r="F89" s="20" t="s">
        <v>12</v>
      </c>
      <c r="H89" s="20" t="s">
        <v>321</v>
      </c>
      <c r="I89" s="26" t="s">
        <v>14</v>
      </c>
      <c r="J89" s="20" t="s">
        <v>15</v>
      </c>
      <c r="K89" s="20" t="s">
        <v>4</v>
      </c>
      <c r="L89" s="26" t="s">
        <v>3</v>
      </c>
      <c r="M89" s="26">
        <v>182</v>
      </c>
      <c r="N89" s="26">
        <v>2</v>
      </c>
      <c r="O89" s="20" t="s">
        <v>139</v>
      </c>
      <c r="P89" s="20">
        <v>182</v>
      </c>
      <c r="Q89" s="25" t="e">
        <f>VLOOKUP(I89,#REF!,4,0)</f>
        <v>#REF!</v>
      </c>
      <c r="R89" s="24" t="e">
        <f>VLOOKUP(I89,#REF!,4,0)</f>
        <v>#REF!</v>
      </c>
      <c r="S89" s="65" t="e">
        <f>VLOOKUP(R89,#REF!,2,0)</f>
        <v>#REF!</v>
      </c>
      <c r="T89" s="24" t="str">
        <f t="shared" si="7"/>
        <v>Quyền</v>
      </c>
      <c r="U89" s="62" t="str">
        <f t="shared" si="8"/>
        <v xml:space="preserve">Phạm Duy </v>
      </c>
      <c r="V89" s="20" t="str">
        <f t="shared" si="9"/>
        <v>03</v>
      </c>
      <c r="W89" s="24" t="e">
        <f>VLOOKUP(I89,#REF!,2,0)</f>
        <v>#REF!</v>
      </c>
    </row>
    <row r="90" spans="1:23">
      <c r="A90" s="25" t="e">
        <f t="shared" si="5"/>
        <v>#REF!</v>
      </c>
      <c r="B90" s="25" t="e">
        <f t="shared" si="6"/>
        <v>#REF!</v>
      </c>
      <c r="C90" s="26">
        <v>15034412</v>
      </c>
      <c r="D90" s="20" t="s">
        <v>397</v>
      </c>
      <c r="E90" s="42">
        <v>35636</v>
      </c>
      <c r="F90" s="20" t="s">
        <v>12</v>
      </c>
      <c r="H90" s="20" t="s">
        <v>341</v>
      </c>
      <c r="I90" s="26" t="s">
        <v>99</v>
      </c>
      <c r="J90" s="20" t="s">
        <v>100</v>
      </c>
      <c r="K90" s="20" t="s">
        <v>2</v>
      </c>
      <c r="L90" s="26" t="s">
        <v>3</v>
      </c>
      <c r="M90" s="26">
        <v>182</v>
      </c>
      <c r="N90" s="26">
        <v>2</v>
      </c>
      <c r="O90" s="20" t="s">
        <v>139</v>
      </c>
      <c r="P90" s="20">
        <v>182</v>
      </c>
      <c r="Q90" s="25" t="e">
        <f>VLOOKUP(I90,#REF!,4,0)</f>
        <v>#REF!</v>
      </c>
      <c r="R90" s="24" t="e">
        <f>VLOOKUP(I90,#REF!,4,0)</f>
        <v>#REF!</v>
      </c>
      <c r="S90" s="65" t="e">
        <f>VLOOKUP(R90,#REF!,2,0)</f>
        <v>#REF!</v>
      </c>
      <c r="T90" s="24" t="str">
        <f t="shared" si="7"/>
        <v>Quyền</v>
      </c>
      <c r="U90" s="62" t="str">
        <f t="shared" si="8"/>
        <v xml:space="preserve">Phạm Duy </v>
      </c>
      <c r="V90" s="20" t="str">
        <f t="shared" si="9"/>
        <v>03</v>
      </c>
      <c r="W90" s="24" t="e">
        <f>VLOOKUP(I90,#REF!,2,0)</f>
        <v>#REF!</v>
      </c>
    </row>
    <row r="91" spans="1:23">
      <c r="A91" s="25" t="e">
        <f t="shared" si="5"/>
        <v>#REF!</v>
      </c>
      <c r="B91" s="25" t="e">
        <f t="shared" si="6"/>
        <v>#REF!</v>
      </c>
      <c r="C91" s="63"/>
      <c r="D91" s="63"/>
      <c r="E91" s="60"/>
      <c r="F91" s="63"/>
      <c r="G91" s="24"/>
      <c r="H91" s="63"/>
      <c r="I91" s="63"/>
      <c r="J91" s="24"/>
      <c r="K91" s="24"/>
      <c r="L91" s="25"/>
      <c r="M91" s="25"/>
      <c r="N91" s="24"/>
      <c r="O91" s="24"/>
      <c r="P91" s="20">
        <v>182</v>
      </c>
      <c r="Q91" s="25" t="e">
        <f>VLOOKUP(I91,#REF!,4,0)</f>
        <v>#REF!</v>
      </c>
      <c r="R91" s="24" t="e">
        <f>VLOOKUP(I91,#REF!,4,0)</f>
        <v>#REF!</v>
      </c>
      <c r="S91" s="65" t="e">
        <f>VLOOKUP(R91,#REF!,2,0)</f>
        <v>#REF!</v>
      </c>
      <c r="T91" s="24" t="str">
        <f t="shared" si="7"/>
        <v/>
      </c>
      <c r="U91" s="62" t="str">
        <f t="shared" si="8"/>
        <v/>
      </c>
      <c r="V91" s="20" t="str">
        <f t="shared" si="9"/>
        <v/>
      </c>
      <c r="W91" s="24" t="e">
        <f>VLOOKUP(I91,#REF!,2,0)</f>
        <v>#REF!</v>
      </c>
    </row>
    <row r="92" spans="1:23">
      <c r="A92" s="25" t="e">
        <f t="shared" si="5"/>
        <v>#REF!</v>
      </c>
      <c r="B92" s="25" t="e">
        <f t="shared" si="6"/>
        <v>#REF!</v>
      </c>
      <c r="E92" s="41"/>
      <c r="P92" s="20">
        <v>182</v>
      </c>
      <c r="Q92" s="25" t="e">
        <f>VLOOKUP(I92,#REF!,4,0)</f>
        <v>#REF!</v>
      </c>
      <c r="R92" s="24" t="e">
        <f>VLOOKUP(I92,#REF!,4,0)</f>
        <v>#REF!</v>
      </c>
      <c r="S92" s="65" t="e">
        <f>VLOOKUP(R92,#REF!,2,0)</f>
        <v>#REF!</v>
      </c>
      <c r="T92" s="24" t="str">
        <f t="shared" si="7"/>
        <v/>
      </c>
      <c r="U92" s="62" t="str">
        <f t="shared" si="8"/>
        <v/>
      </c>
      <c r="V92" s="20" t="str">
        <f t="shared" si="9"/>
        <v/>
      </c>
      <c r="W92" s="24" t="e">
        <f>VLOOKUP(I92,#REF!,2,0)</f>
        <v>#REF!</v>
      </c>
    </row>
    <row r="93" spans="1:23">
      <c r="A93" s="25" t="e">
        <f t="shared" si="5"/>
        <v>#REF!</v>
      </c>
      <c r="B93" s="25" t="e">
        <f t="shared" si="6"/>
        <v>#REF!</v>
      </c>
      <c r="C93" s="24"/>
      <c r="D93" s="24"/>
      <c r="E93" s="41"/>
      <c r="F93" s="24"/>
      <c r="G93" s="24"/>
      <c r="H93" s="58"/>
      <c r="I93" s="24"/>
      <c r="J93" s="24"/>
      <c r="K93" s="24"/>
      <c r="L93" s="25"/>
      <c r="M93" s="25"/>
      <c r="N93" s="24"/>
      <c r="O93" s="24"/>
      <c r="P93" s="20">
        <v>182</v>
      </c>
      <c r="Q93" s="25" t="e">
        <f>VLOOKUP(I93,#REF!,4,0)</f>
        <v>#REF!</v>
      </c>
      <c r="R93" s="24" t="e">
        <f>VLOOKUP(I93,#REF!,4,0)</f>
        <v>#REF!</v>
      </c>
      <c r="S93" s="65" t="e">
        <f>VLOOKUP(R93,#REF!,2,0)</f>
        <v>#REF!</v>
      </c>
      <c r="T93" s="24" t="str">
        <f t="shared" si="7"/>
        <v/>
      </c>
      <c r="U93" s="62" t="str">
        <f t="shared" si="8"/>
        <v/>
      </c>
      <c r="V93" s="20" t="str">
        <f t="shared" si="9"/>
        <v/>
      </c>
      <c r="W93" s="24" t="e">
        <f>VLOOKUP(I93,#REF!,2,0)</f>
        <v>#REF!</v>
      </c>
    </row>
    <row r="94" spans="1:23">
      <c r="A94" s="25" t="e">
        <f t="shared" si="5"/>
        <v>#REF!</v>
      </c>
      <c r="B94" s="25" t="e">
        <f t="shared" si="6"/>
        <v>#REF!</v>
      </c>
      <c r="C94" s="24"/>
      <c r="D94" s="24"/>
      <c r="E94" s="41"/>
      <c r="F94" s="24"/>
      <c r="G94" s="24"/>
      <c r="H94" s="58"/>
      <c r="I94" s="24"/>
      <c r="J94" s="24"/>
      <c r="K94" s="24"/>
      <c r="L94" s="25"/>
      <c r="M94" s="25"/>
      <c r="N94" s="24"/>
      <c r="O94" s="24"/>
      <c r="P94" s="20">
        <v>182</v>
      </c>
      <c r="Q94" s="25" t="e">
        <f>VLOOKUP(I94,#REF!,4,0)</f>
        <v>#REF!</v>
      </c>
      <c r="R94" s="24" t="e">
        <f>VLOOKUP(I94,#REF!,4,0)</f>
        <v>#REF!</v>
      </c>
      <c r="S94" s="65" t="e">
        <f>VLOOKUP(R94,#REF!,2,0)</f>
        <v>#REF!</v>
      </c>
      <c r="T94" s="24" t="str">
        <f t="shared" si="7"/>
        <v/>
      </c>
      <c r="U94" s="62" t="str">
        <f t="shared" si="8"/>
        <v/>
      </c>
      <c r="V94" s="20" t="str">
        <f t="shared" si="9"/>
        <v/>
      </c>
      <c r="W94" s="24" t="e">
        <f>VLOOKUP(I94,#REF!,2,0)</f>
        <v>#REF!</v>
      </c>
    </row>
    <row r="95" spans="1:23">
      <c r="A95" s="25" t="e">
        <f t="shared" si="5"/>
        <v>#REF!</v>
      </c>
      <c r="B95" s="25" t="e">
        <f t="shared" si="6"/>
        <v>#REF!</v>
      </c>
      <c r="E95" s="41"/>
      <c r="H95" s="43"/>
      <c r="P95" s="20">
        <v>182</v>
      </c>
      <c r="Q95" s="25" t="e">
        <f>VLOOKUP(I95,#REF!,4,0)</f>
        <v>#REF!</v>
      </c>
      <c r="R95" s="24" t="e">
        <f>VLOOKUP(I95,#REF!,4,0)</f>
        <v>#REF!</v>
      </c>
      <c r="S95" s="65" t="e">
        <f>VLOOKUP(R95,#REF!,2,0)</f>
        <v>#REF!</v>
      </c>
      <c r="T95" s="24" t="str">
        <f t="shared" si="7"/>
        <v/>
      </c>
      <c r="U95" s="62" t="str">
        <f t="shared" si="8"/>
        <v/>
      </c>
      <c r="V95" s="20" t="str">
        <f t="shared" si="9"/>
        <v/>
      </c>
      <c r="W95" s="24" t="e">
        <f>VLOOKUP(I95,#REF!,2,0)</f>
        <v>#REF!</v>
      </c>
    </row>
    <row r="96" spans="1:23">
      <c r="A96" s="25" t="e">
        <f t="shared" si="5"/>
        <v>#REF!</v>
      </c>
      <c r="B96" s="25" t="e">
        <f t="shared" si="6"/>
        <v>#REF!</v>
      </c>
      <c r="E96" s="41"/>
      <c r="P96" s="20">
        <v>182</v>
      </c>
      <c r="Q96" s="25" t="e">
        <f>VLOOKUP(I96,#REF!,4,0)</f>
        <v>#REF!</v>
      </c>
      <c r="S96" s="65" t="e">
        <f>VLOOKUP(R96,#REF!,2,0)</f>
        <v>#REF!</v>
      </c>
      <c r="T96" s="24" t="str">
        <f t="shared" si="7"/>
        <v/>
      </c>
      <c r="U96" s="62" t="str">
        <f t="shared" si="8"/>
        <v/>
      </c>
      <c r="V96" s="20" t="str">
        <f t="shared" si="9"/>
        <v/>
      </c>
      <c r="W96" s="24" t="e">
        <f>VLOOKUP(I96,#REF!,2,0)</f>
        <v>#REF!</v>
      </c>
    </row>
    <row r="97" spans="1:23">
      <c r="A97" s="25" t="e">
        <f t="shared" si="5"/>
        <v>#REF!</v>
      </c>
      <c r="B97" s="25" t="e">
        <f t="shared" si="6"/>
        <v>#REF!</v>
      </c>
      <c r="E97" s="41"/>
      <c r="P97" s="20">
        <v>182</v>
      </c>
      <c r="Q97" s="25" t="e">
        <f>VLOOKUP(I97,#REF!,4,0)</f>
        <v>#REF!</v>
      </c>
      <c r="S97" s="65" t="e">
        <f>VLOOKUP(R97,#REF!,2,0)</f>
        <v>#REF!</v>
      </c>
      <c r="T97" s="24" t="str">
        <f t="shared" si="7"/>
        <v/>
      </c>
      <c r="U97" s="62" t="str">
        <f t="shared" si="8"/>
        <v/>
      </c>
      <c r="V97" s="20" t="str">
        <f t="shared" si="9"/>
        <v/>
      </c>
      <c r="W97" s="24" t="e">
        <f>VLOOKUP(I97,#REF!,2,0)</f>
        <v>#REF!</v>
      </c>
    </row>
    <row r="98" spans="1:23">
      <c r="A98" s="25" t="e">
        <f t="shared" si="5"/>
        <v>#REF!</v>
      </c>
      <c r="B98" s="25" t="e">
        <f t="shared" si="6"/>
        <v>#REF!</v>
      </c>
      <c r="C98" s="43"/>
      <c r="D98" s="43"/>
      <c r="E98" s="44"/>
      <c r="F98" s="43"/>
      <c r="I98" s="43"/>
      <c r="P98" s="20">
        <v>182</v>
      </c>
      <c r="Q98" s="25" t="e">
        <f>VLOOKUP(I98,#REF!,4,0)</f>
        <v>#REF!</v>
      </c>
      <c r="S98" s="65" t="e">
        <f>VLOOKUP(R98,#REF!,2,0)</f>
        <v>#REF!</v>
      </c>
      <c r="T98" s="24" t="str">
        <f t="shared" si="7"/>
        <v/>
      </c>
      <c r="U98" s="62" t="str">
        <f t="shared" si="8"/>
        <v/>
      </c>
      <c r="V98" s="20" t="str">
        <f t="shared" si="9"/>
        <v/>
      </c>
      <c r="W98" s="24" t="e">
        <f>VLOOKUP(I98,#REF!,2,0)</f>
        <v>#REF!</v>
      </c>
    </row>
    <row r="99" spans="1:23">
      <c r="A99" s="25" t="e">
        <f t="shared" si="5"/>
        <v>#REF!</v>
      </c>
      <c r="B99" s="25" t="e">
        <f t="shared" si="6"/>
        <v>#REF!</v>
      </c>
      <c r="C99" s="58"/>
      <c r="D99" s="58"/>
      <c r="E99" s="44"/>
      <c r="F99" s="58"/>
      <c r="G99" s="24"/>
      <c r="H99" s="63"/>
      <c r="I99" s="58"/>
      <c r="J99" s="24"/>
      <c r="K99" s="24"/>
      <c r="L99" s="25"/>
      <c r="M99" s="25"/>
      <c r="N99" s="24"/>
      <c r="O99" s="24"/>
      <c r="P99" s="20">
        <v>182</v>
      </c>
      <c r="Q99" s="25" t="e">
        <f>VLOOKUP(I99,#REF!,4,0)</f>
        <v>#REF!</v>
      </c>
      <c r="S99" s="65" t="e">
        <f>VLOOKUP(R99,#REF!,2,0)</f>
        <v>#REF!</v>
      </c>
      <c r="T99" s="24" t="str">
        <f t="shared" si="7"/>
        <v/>
      </c>
      <c r="U99" s="62" t="str">
        <f t="shared" si="8"/>
        <v/>
      </c>
      <c r="V99" s="20" t="str">
        <f t="shared" si="9"/>
        <v/>
      </c>
      <c r="W99" s="24" t="e">
        <f>VLOOKUP(I99,#REF!,2,0)</f>
        <v>#REF!</v>
      </c>
    </row>
    <row r="100" spans="1:23">
      <c r="A100" s="25" t="e">
        <f t="shared" si="5"/>
        <v>#REF!</v>
      </c>
      <c r="B100" s="25" t="e">
        <f t="shared" si="6"/>
        <v>#REF!</v>
      </c>
      <c r="C100" s="43"/>
      <c r="D100" s="43"/>
      <c r="E100" s="44"/>
      <c r="F100" s="43"/>
      <c r="H100" s="43"/>
      <c r="P100" s="20">
        <v>182</v>
      </c>
      <c r="Q100" s="25" t="e">
        <f>VLOOKUP(I100,#REF!,4,0)</f>
        <v>#REF!</v>
      </c>
      <c r="S100" s="65" t="e">
        <f>VLOOKUP(R100,#REF!,2,0)</f>
        <v>#REF!</v>
      </c>
      <c r="T100" s="24" t="str">
        <f t="shared" si="7"/>
        <v/>
      </c>
      <c r="U100" s="62" t="str">
        <f t="shared" si="8"/>
        <v/>
      </c>
      <c r="V100" s="20" t="str">
        <f t="shared" si="9"/>
        <v/>
      </c>
      <c r="W100" s="24" t="e">
        <f>VLOOKUP(I100,#REF!,2,0)</f>
        <v>#REF!</v>
      </c>
    </row>
    <row r="101" spans="1:23">
      <c r="A101" s="25" t="e">
        <f t="shared" si="5"/>
        <v>#REF!</v>
      </c>
      <c r="B101" s="25" t="e">
        <f t="shared" si="6"/>
        <v>#REF!</v>
      </c>
      <c r="C101" s="43"/>
      <c r="D101" s="43"/>
      <c r="E101" s="44"/>
      <c r="F101" s="43"/>
      <c r="H101" s="43"/>
      <c r="P101" s="20">
        <v>182</v>
      </c>
      <c r="Q101" s="25" t="e">
        <f>VLOOKUP(I101,#REF!,4,0)</f>
        <v>#REF!</v>
      </c>
      <c r="S101" s="65" t="e">
        <f>VLOOKUP(R101,#REF!,2,0)</f>
        <v>#REF!</v>
      </c>
      <c r="T101" s="24" t="str">
        <f t="shared" si="7"/>
        <v/>
      </c>
      <c r="U101" s="62" t="str">
        <f t="shared" si="8"/>
        <v/>
      </c>
      <c r="V101" s="20" t="str">
        <f t="shared" si="9"/>
        <v/>
      </c>
      <c r="W101" s="24" t="e">
        <f>VLOOKUP(I101,#REF!,2,0)</f>
        <v>#REF!</v>
      </c>
    </row>
    <row r="102" spans="1:23">
      <c r="A102" s="25" t="e">
        <f t="shared" si="5"/>
        <v>#REF!</v>
      </c>
      <c r="B102" s="25" t="e">
        <f t="shared" si="6"/>
        <v>#REF!</v>
      </c>
      <c r="C102" s="43"/>
      <c r="D102" s="43"/>
      <c r="E102" s="44"/>
      <c r="F102" s="43"/>
      <c r="H102" s="43"/>
      <c r="P102" s="20">
        <v>182</v>
      </c>
      <c r="Q102" s="25" t="e">
        <f>VLOOKUP(I102,#REF!,4,0)</f>
        <v>#REF!</v>
      </c>
      <c r="S102" s="65" t="e">
        <f>VLOOKUP(R102,#REF!,2,0)</f>
        <v>#REF!</v>
      </c>
      <c r="T102" s="24" t="str">
        <f t="shared" si="7"/>
        <v/>
      </c>
      <c r="U102" s="62" t="str">
        <f t="shared" si="8"/>
        <v/>
      </c>
      <c r="V102" s="20" t="str">
        <f t="shared" si="9"/>
        <v/>
      </c>
      <c r="W102" s="24" t="e">
        <f>VLOOKUP(I102,#REF!,2,0)</f>
        <v>#REF!</v>
      </c>
    </row>
    <row r="103" spans="1:23">
      <c r="A103" s="25" t="e">
        <f t="shared" si="5"/>
        <v>#REF!</v>
      </c>
      <c r="B103" s="25" t="e">
        <f t="shared" si="6"/>
        <v>#REF!</v>
      </c>
      <c r="C103" s="43"/>
      <c r="D103" s="43"/>
      <c r="E103" s="44"/>
      <c r="F103" s="43"/>
      <c r="H103" s="43"/>
      <c r="P103" s="20">
        <v>182</v>
      </c>
      <c r="Q103" s="25" t="e">
        <f>VLOOKUP(I103,#REF!,4,0)</f>
        <v>#REF!</v>
      </c>
      <c r="S103" s="65" t="e">
        <f>VLOOKUP(R103,#REF!,2,0)</f>
        <v>#REF!</v>
      </c>
      <c r="T103" s="24" t="str">
        <f t="shared" si="7"/>
        <v/>
      </c>
      <c r="U103" s="62" t="str">
        <f t="shared" si="8"/>
        <v/>
      </c>
      <c r="V103" s="20" t="str">
        <f t="shared" si="9"/>
        <v/>
      </c>
      <c r="W103" s="24" t="e">
        <f>VLOOKUP(I103,#REF!,2,0)</f>
        <v>#REF!</v>
      </c>
    </row>
    <row r="104" spans="1:23">
      <c r="A104" s="25" t="e">
        <f t="shared" si="5"/>
        <v>#REF!</v>
      </c>
      <c r="B104" s="25" t="e">
        <f t="shared" si="6"/>
        <v>#REF!</v>
      </c>
      <c r="C104" s="43"/>
      <c r="D104" s="43"/>
      <c r="E104" s="44"/>
      <c r="F104" s="43"/>
      <c r="H104" s="43"/>
      <c r="I104" s="57"/>
      <c r="P104" s="20">
        <v>182</v>
      </c>
      <c r="Q104" s="25" t="e">
        <f>VLOOKUP(I104,#REF!,4,0)</f>
        <v>#REF!</v>
      </c>
      <c r="S104" s="65" t="e">
        <f>VLOOKUP(R104,#REF!,2,0)</f>
        <v>#REF!</v>
      </c>
      <c r="T104" s="24" t="str">
        <f t="shared" si="7"/>
        <v/>
      </c>
      <c r="U104" s="62" t="str">
        <f t="shared" si="8"/>
        <v/>
      </c>
      <c r="V104" s="20" t="str">
        <f t="shared" si="9"/>
        <v/>
      </c>
      <c r="W104" s="24" t="e">
        <f>VLOOKUP(I104,#REF!,2,0)</f>
        <v>#REF!</v>
      </c>
    </row>
    <row r="105" spans="1:23">
      <c r="A105" s="25" t="e">
        <f t="shared" si="5"/>
        <v>#REF!</v>
      </c>
      <c r="B105" s="25" t="e">
        <f t="shared" si="6"/>
        <v>#REF!</v>
      </c>
      <c r="C105" s="59"/>
      <c r="D105" s="59"/>
      <c r="E105" s="44"/>
      <c r="F105" s="59"/>
      <c r="G105" s="28"/>
      <c r="H105" s="61"/>
      <c r="I105" s="29"/>
      <c r="J105" s="30"/>
      <c r="K105" s="30"/>
      <c r="L105" s="28"/>
      <c r="M105" s="31"/>
      <c r="N105" s="28"/>
      <c r="O105" s="28"/>
      <c r="P105" s="20">
        <v>182</v>
      </c>
      <c r="Q105" s="25" t="e">
        <f>VLOOKUP(I105,#REF!,4,0)</f>
        <v>#REF!</v>
      </c>
      <c r="S105" s="65" t="e">
        <f>VLOOKUP(R105,#REF!,2,0)</f>
        <v>#REF!</v>
      </c>
      <c r="T105" s="24" t="str">
        <f t="shared" si="7"/>
        <v/>
      </c>
      <c r="U105" s="62" t="str">
        <f t="shared" si="8"/>
        <v/>
      </c>
      <c r="V105" s="20" t="str">
        <f t="shared" si="9"/>
        <v/>
      </c>
      <c r="W105" s="24" t="e">
        <f>VLOOKUP(I105,#REF!,2,0)</f>
        <v>#REF!</v>
      </c>
    </row>
    <row r="106" spans="1:23">
      <c r="A106" s="25" t="e">
        <f t="shared" si="5"/>
        <v>#REF!</v>
      </c>
      <c r="B106" s="25" t="e">
        <f t="shared" si="6"/>
        <v>#REF!</v>
      </c>
      <c r="C106" s="58"/>
      <c r="D106" s="58"/>
      <c r="E106" s="44"/>
      <c r="F106" s="58"/>
      <c r="G106" s="24"/>
      <c r="H106" s="58"/>
      <c r="I106" s="24"/>
      <c r="J106" s="24"/>
      <c r="K106" s="24"/>
      <c r="L106" s="25"/>
      <c r="M106" s="25"/>
      <c r="N106" s="24"/>
      <c r="O106" s="24"/>
      <c r="P106" s="20">
        <v>182</v>
      </c>
      <c r="Q106" s="25" t="e">
        <f>VLOOKUP(I106,#REF!,4,0)</f>
        <v>#REF!</v>
      </c>
      <c r="S106" s="65" t="e">
        <f>VLOOKUP(R106,#REF!,2,0)</f>
        <v>#REF!</v>
      </c>
      <c r="T106" s="24" t="str">
        <f t="shared" si="7"/>
        <v/>
      </c>
      <c r="U106" s="62" t="str">
        <f t="shared" si="8"/>
        <v/>
      </c>
      <c r="V106" s="20" t="str">
        <f t="shared" si="9"/>
        <v/>
      </c>
      <c r="W106" s="24" t="e">
        <f>VLOOKUP(I106,#REF!,2,0)</f>
        <v>#REF!</v>
      </c>
    </row>
    <row r="107" spans="1:23">
      <c r="A107" s="25" t="e">
        <f t="shared" si="5"/>
        <v>#REF!</v>
      </c>
      <c r="B107" s="25" t="e">
        <f t="shared" si="6"/>
        <v>#REF!</v>
      </c>
      <c r="C107" s="43"/>
      <c r="D107" s="43"/>
      <c r="E107" s="44"/>
      <c r="F107" s="43"/>
      <c r="H107" s="43"/>
      <c r="P107" s="20">
        <v>182</v>
      </c>
      <c r="Q107" s="25" t="e">
        <f>VLOOKUP(I107,#REF!,4,0)</f>
        <v>#REF!</v>
      </c>
      <c r="S107" s="65" t="e">
        <f>VLOOKUP(R107,#REF!,2,0)</f>
        <v>#REF!</v>
      </c>
      <c r="T107" s="24" t="str">
        <f t="shared" si="7"/>
        <v/>
      </c>
      <c r="U107" s="62" t="str">
        <f t="shared" si="8"/>
        <v/>
      </c>
      <c r="V107" s="20" t="str">
        <f t="shared" si="9"/>
        <v/>
      </c>
      <c r="W107" s="24" t="e">
        <f>VLOOKUP(I107,#REF!,2,0)</f>
        <v>#REF!</v>
      </c>
    </row>
    <row r="108" spans="1:23">
      <c r="A108" s="25" t="e">
        <f t="shared" si="5"/>
        <v>#REF!</v>
      </c>
      <c r="B108" s="25" t="e">
        <f t="shared" si="6"/>
        <v>#REF!</v>
      </c>
      <c r="C108" s="43"/>
      <c r="D108" s="43"/>
      <c r="E108" s="44"/>
      <c r="F108" s="43"/>
      <c r="H108" s="43"/>
      <c r="Q108" s="25" t="e">
        <f>VLOOKUP(I108,#REF!,4,0)</f>
        <v>#REF!</v>
      </c>
      <c r="S108" s="65" t="e">
        <f>VLOOKUP(R108,#REF!,2,0)</f>
        <v>#REF!</v>
      </c>
      <c r="T108" s="24" t="str">
        <f t="shared" si="7"/>
        <v/>
      </c>
      <c r="U108" s="62" t="str">
        <f t="shared" si="8"/>
        <v/>
      </c>
      <c r="V108" s="20" t="str">
        <f t="shared" si="9"/>
        <v/>
      </c>
      <c r="W108" s="24" t="e">
        <f>VLOOKUP(I108,#REF!,2,0)</f>
        <v>#REF!</v>
      </c>
    </row>
    <row r="109" spans="1:23">
      <c r="A109" s="25" t="e">
        <f t="shared" si="5"/>
        <v>#REF!</v>
      </c>
      <c r="B109" s="25" t="e">
        <f t="shared" si="6"/>
        <v>#REF!</v>
      </c>
      <c r="C109" s="43"/>
      <c r="D109" s="43"/>
      <c r="E109" s="44"/>
      <c r="F109" s="43"/>
      <c r="H109" s="43"/>
      <c r="Q109" s="25" t="e">
        <f>VLOOKUP(I109,#REF!,4,0)</f>
        <v>#REF!</v>
      </c>
      <c r="S109" s="65" t="e">
        <f>VLOOKUP(R109,#REF!,2,0)</f>
        <v>#REF!</v>
      </c>
      <c r="T109" s="24" t="str">
        <f t="shared" si="7"/>
        <v/>
      </c>
      <c r="U109" s="62" t="str">
        <f t="shared" si="8"/>
        <v/>
      </c>
      <c r="V109" s="20" t="str">
        <f t="shared" si="9"/>
        <v/>
      </c>
      <c r="W109" s="24" t="e">
        <f>VLOOKUP(I109,#REF!,2,0)</f>
        <v>#REF!</v>
      </c>
    </row>
    <row r="110" spans="1:23">
      <c r="A110" s="25" t="e">
        <f t="shared" si="5"/>
        <v>#REF!</v>
      </c>
      <c r="B110" s="25" t="e">
        <f t="shared" si="6"/>
        <v>#REF!</v>
      </c>
      <c r="C110" s="43"/>
      <c r="D110" s="43"/>
      <c r="E110" s="44"/>
      <c r="F110" s="43"/>
      <c r="H110" s="43"/>
      <c r="Q110" s="25" t="e">
        <f>VLOOKUP(I110,#REF!,4,0)</f>
        <v>#REF!</v>
      </c>
      <c r="S110" s="65" t="e">
        <f>VLOOKUP(R110,#REF!,2,0)</f>
        <v>#REF!</v>
      </c>
      <c r="T110" s="24" t="str">
        <f t="shared" si="7"/>
        <v/>
      </c>
      <c r="U110" s="62" t="str">
        <f t="shared" si="8"/>
        <v/>
      </c>
      <c r="V110" s="20" t="str">
        <f t="shared" si="9"/>
        <v/>
      </c>
      <c r="W110" s="24" t="e">
        <f>VLOOKUP(I110,#REF!,2,0)</f>
        <v>#REF!</v>
      </c>
    </row>
    <row r="111" spans="1:23">
      <c r="A111" s="25" t="e">
        <f t="shared" si="5"/>
        <v>#REF!</v>
      </c>
      <c r="B111" s="25" t="e">
        <f t="shared" si="6"/>
        <v>#REF!</v>
      </c>
      <c r="C111" s="43"/>
      <c r="D111" s="43"/>
      <c r="E111" s="44"/>
      <c r="F111" s="43"/>
      <c r="H111" s="43"/>
      <c r="I111" s="43"/>
      <c r="Q111" s="25" t="e">
        <f>VLOOKUP(I111,#REF!,4,0)</f>
        <v>#REF!</v>
      </c>
      <c r="S111" s="65" t="e">
        <f>VLOOKUP(R111,#REF!,2,0)</f>
        <v>#REF!</v>
      </c>
      <c r="T111" s="24" t="str">
        <f t="shared" si="7"/>
        <v/>
      </c>
      <c r="U111" s="62" t="str">
        <f t="shared" si="8"/>
        <v/>
      </c>
      <c r="V111" s="20" t="str">
        <f t="shared" si="9"/>
        <v/>
      </c>
      <c r="W111" s="24" t="e">
        <f>VLOOKUP(I111,#REF!,2,0)</f>
        <v>#REF!</v>
      </c>
    </row>
    <row r="112" spans="1:23">
      <c r="A112" s="25" t="e">
        <f t="shared" si="5"/>
        <v>#REF!</v>
      </c>
      <c r="B112" s="25" t="e">
        <f t="shared" si="6"/>
        <v>#REF!</v>
      </c>
      <c r="C112" s="58"/>
      <c r="D112" s="58"/>
      <c r="E112" s="44"/>
      <c r="F112" s="58"/>
      <c r="G112" s="24"/>
      <c r="H112" s="58"/>
      <c r="I112" s="58"/>
      <c r="J112" s="24"/>
      <c r="K112" s="24"/>
      <c r="L112" s="25"/>
      <c r="M112" s="25"/>
      <c r="N112" s="24"/>
      <c r="O112" s="24"/>
      <c r="P112" s="24"/>
      <c r="Q112" s="25" t="e">
        <f>VLOOKUP(I112,#REF!,4,0)</f>
        <v>#REF!</v>
      </c>
      <c r="S112" s="65" t="e">
        <f>VLOOKUP(R112,#REF!,2,0)</f>
        <v>#REF!</v>
      </c>
      <c r="T112" s="24" t="str">
        <f t="shared" si="7"/>
        <v/>
      </c>
      <c r="U112" s="62" t="str">
        <f t="shared" si="8"/>
        <v/>
      </c>
      <c r="V112" s="20" t="str">
        <f t="shared" si="9"/>
        <v/>
      </c>
      <c r="W112" s="24" t="e">
        <f>VLOOKUP(I112,#REF!,2,0)</f>
        <v>#REF!</v>
      </c>
    </row>
    <row r="113" spans="1:2">
      <c r="A113" s="25" t="e">
        <f t="shared" si="5"/>
        <v>#REF!</v>
      </c>
      <c r="B113" s="25" t="e">
        <f t="shared" si="6"/>
        <v>#REF!</v>
      </c>
    </row>
  </sheetData>
  <autoFilter ref="A1:Y11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2"/>
  <sheetViews>
    <sheetView tabSelected="1" topLeftCell="A3" workbookViewId="0">
      <selection activeCell="N14" sqref="N14"/>
    </sheetView>
  </sheetViews>
  <sheetFormatPr defaultRowHeight="15"/>
  <cols>
    <col min="1" max="1" width="4.42578125" style="2" customWidth="1"/>
    <col min="2" max="2" width="10.85546875" style="2" customWidth="1"/>
    <col min="3" max="3" width="22.5703125" style="48" customWidth="1"/>
    <col min="4" max="4" width="10.42578125" style="105" customWidth="1"/>
    <col min="5" max="5" width="17.85546875" style="90" hidden="1" customWidth="1"/>
    <col min="6" max="6" width="0.7109375" style="90" hidden="1" customWidth="1"/>
    <col min="7" max="7" width="8.85546875" style="90" customWidth="1"/>
    <col min="8" max="8" width="30" style="48" customWidth="1"/>
    <col min="9" max="9" width="13" style="114" customWidth="1"/>
    <col min="10" max="10" width="4.7109375" style="2" customWidth="1"/>
    <col min="11" max="11" width="4.5703125" style="2" customWidth="1"/>
    <col min="12" max="12" width="5.140625" style="2" customWidth="1"/>
    <col min="13" max="13" width="7.85546875" style="2" customWidth="1"/>
    <col min="14" max="14" width="11.85546875" style="2" customWidth="1"/>
    <col min="15" max="16384" width="9.140625" style="48"/>
  </cols>
  <sheetData>
    <row r="1" spans="1:20" s="96" customFormat="1" ht="16.5" customHeight="1">
      <c r="A1" s="209" t="s">
        <v>47</v>
      </c>
      <c r="B1" s="209"/>
      <c r="C1" s="209"/>
      <c r="D1" s="209"/>
      <c r="E1" s="209"/>
      <c r="F1" s="209"/>
      <c r="G1" s="209"/>
      <c r="I1" s="97" t="s">
        <v>29</v>
      </c>
      <c r="K1" s="97"/>
      <c r="L1" s="98"/>
      <c r="M1" s="98"/>
      <c r="N1" s="98"/>
      <c r="O1" s="45"/>
      <c r="P1" s="45"/>
      <c r="S1" s="45"/>
      <c r="T1" s="45"/>
    </row>
    <row r="2" spans="1:20" s="96" customFormat="1" ht="16.5" customHeight="1">
      <c r="A2" s="210" t="s">
        <v>48</v>
      </c>
      <c r="B2" s="210"/>
      <c r="C2" s="210"/>
      <c r="D2" s="210"/>
      <c r="E2" s="210"/>
      <c r="F2" s="210"/>
      <c r="G2" s="210"/>
      <c r="I2" s="99" t="s">
        <v>31</v>
      </c>
      <c r="K2" s="99"/>
      <c r="L2" s="100"/>
      <c r="M2" s="100"/>
      <c r="N2" s="100"/>
      <c r="O2" s="45"/>
      <c r="P2" s="45"/>
      <c r="S2" s="45"/>
      <c r="T2" s="45"/>
    </row>
    <row r="3" spans="1:20" s="101" customFormat="1" ht="16.5">
      <c r="A3" s="211" t="s">
        <v>549</v>
      </c>
      <c r="B3" s="211"/>
      <c r="C3" s="211"/>
      <c r="D3" s="211"/>
      <c r="E3" s="211"/>
      <c r="F3" s="211"/>
      <c r="G3" s="211"/>
      <c r="I3" s="102" t="s">
        <v>33</v>
      </c>
      <c r="K3" s="102"/>
      <c r="L3" s="103"/>
      <c r="M3" s="103"/>
      <c r="N3" s="103"/>
      <c r="O3" s="2"/>
      <c r="P3" s="2"/>
      <c r="S3" s="2"/>
      <c r="T3" s="2"/>
    </row>
    <row r="4" spans="1:20" s="101" customFormat="1" ht="16.5">
      <c r="A4" s="2"/>
      <c r="B4" s="2"/>
      <c r="D4" s="104"/>
      <c r="E4" s="105"/>
      <c r="F4" s="106"/>
      <c r="G4" s="106"/>
      <c r="J4" s="107" t="s">
        <v>548</v>
      </c>
      <c r="M4" s="108"/>
      <c r="N4" s="108"/>
      <c r="O4" s="2"/>
      <c r="P4" s="2"/>
      <c r="S4" s="2"/>
      <c r="T4" s="2"/>
    </row>
    <row r="5" spans="1:20" s="101" customFormat="1" ht="21" customHeight="1">
      <c r="A5" s="2"/>
      <c r="B5" s="2"/>
      <c r="C5" s="109"/>
      <c r="D5" s="104"/>
      <c r="E5" s="105"/>
      <c r="F5" s="106"/>
      <c r="G5" s="106"/>
      <c r="H5" s="107"/>
      <c r="I5" s="110"/>
      <c r="J5" s="107"/>
      <c r="K5" s="107"/>
      <c r="L5" s="107"/>
      <c r="M5" s="107"/>
      <c r="N5" s="107"/>
      <c r="O5" s="2"/>
      <c r="P5" s="2"/>
      <c r="S5" s="2"/>
      <c r="T5" s="2"/>
    </row>
    <row r="6" spans="1:20" s="101" customFormat="1" ht="18.75">
      <c r="A6" s="212" t="s">
        <v>482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"/>
      <c r="O6" s="2"/>
      <c r="P6" s="2"/>
      <c r="S6" s="2"/>
      <c r="T6" s="2"/>
    </row>
    <row r="7" spans="1:20" s="101" customFormat="1" ht="24" customHeight="1">
      <c r="A7" s="2"/>
      <c r="B7" s="2"/>
      <c r="C7" s="2"/>
      <c r="D7" s="111"/>
      <c r="E7" s="104"/>
      <c r="F7" s="112"/>
      <c r="G7" s="112"/>
      <c r="H7" s="113"/>
      <c r="I7" s="114"/>
      <c r="J7" s="2"/>
      <c r="K7" s="2"/>
      <c r="L7" s="2"/>
      <c r="M7" s="2"/>
      <c r="N7" s="2"/>
      <c r="O7" s="2"/>
      <c r="P7" s="2"/>
      <c r="S7" s="2"/>
      <c r="T7" s="2"/>
    </row>
    <row r="8" spans="1:20" s="69" customFormat="1" ht="17.25" customHeight="1">
      <c r="A8" s="115"/>
      <c r="B8" s="116" t="s">
        <v>480</v>
      </c>
      <c r="D8" s="117"/>
      <c r="E8" s="117"/>
      <c r="F8" s="117"/>
      <c r="G8" s="117"/>
      <c r="H8" s="46"/>
      <c r="I8" s="118"/>
      <c r="J8" s="115"/>
      <c r="K8" s="115"/>
      <c r="L8" s="115"/>
      <c r="M8" s="115"/>
      <c r="N8" s="46"/>
      <c r="O8" s="46"/>
    </row>
    <row r="9" spans="1:20" s="69" customFormat="1" ht="17.25" hidden="1" customHeight="1">
      <c r="A9" s="115"/>
      <c r="B9" s="46"/>
      <c r="D9" s="117"/>
      <c r="E9" s="117"/>
      <c r="F9" s="117"/>
      <c r="G9" s="117"/>
      <c r="H9" s="46"/>
      <c r="I9" s="118"/>
      <c r="J9" s="115"/>
      <c r="K9" s="115"/>
      <c r="L9" s="115"/>
      <c r="M9" s="115"/>
      <c r="N9" s="46"/>
      <c r="O9" s="46"/>
    </row>
    <row r="10" spans="1:20" s="69" customFormat="1" ht="16.5" customHeight="1">
      <c r="B10" s="119" t="s">
        <v>49</v>
      </c>
      <c r="D10" s="117"/>
      <c r="E10" s="117"/>
      <c r="F10" s="117"/>
      <c r="G10" s="117"/>
      <c r="H10" s="46"/>
      <c r="I10" s="120"/>
      <c r="J10" s="46"/>
      <c r="K10" s="46"/>
      <c r="L10" s="46"/>
      <c r="M10" s="46"/>
      <c r="N10" s="46"/>
      <c r="O10" s="47"/>
    </row>
    <row r="11" spans="1:20" s="69" customFormat="1" ht="17.25" customHeight="1">
      <c r="A11" s="115"/>
      <c r="B11" s="121" t="s">
        <v>481</v>
      </c>
      <c r="D11" s="122"/>
      <c r="E11" s="122"/>
      <c r="F11" s="122"/>
      <c r="G11" s="122"/>
      <c r="H11" s="47"/>
      <c r="I11" s="118"/>
      <c r="J11" s="115"/>
      <c r="K11" s="115"/>
      <c r="L11" s="115"/>
      <c r="M11" s="115"/>
      <c r="N11" s="47"/>
      <c r="O11" s="47"/>
    </row>
    <row r="12" spans="1:20" ht="9" customHeight="1"/>
    <row r="13" spans="1:20" s="49" customFormat="1">
      <c r="A13" s="123" t="s">
        <v>34</v>
      </c>
      <c r="B13" s="123" t="s">
        <v>16</v>
      </c>
      <c r="C13" s="123" t="s">
        <v>35</v>
      </c>
      <c r="D13" s="123" t="s">
        <v>18</v>
      </c>
      <c r="E13" s="123" t="s">
        <v>36</v>
      </c>
      <c r="F13" s="123" t="s">
        <v>37</v>
      </c>
      <c r="G13" s="123" t="s">
        <v>21</v>
      </c>
      <c r="H13" s="123" t="s">
        <v>22</v>
      </c>
      <c r="I13" s="123" t="s">
        <v>50</v>
      </c>
      <c r="J13" s="123" t="s">
        <v>24</v>
      </c>
      <c r="K13" s="124" t="s">
        <v>46</v>
      </c>
      <c r="L13" s="123" t="s">
        <v>68</v>
      </c>
      <c r="M13" s="123" t="s">
        <v>51</v>
      </c>
      <c r="N13" s="123" t="s">
        <v>40</v>
      </c>
    </row>
    <row r="14" spans="1:20">
      <c r="A14" s="125" t="s">
        <v>418</v>
      </c>
      <c r="M14" s="50"/>
      <c r="N14" s="50"/>
    </row>
    <row r="15" spans="1:20" s="49" customFormat="1">
      <c r="A15" s="126">
        <v>1</v>
      </c>
      <c r="B15" s="51">
        <v>17030990</v>
      </c>
      <c r="C15" s="82" t="s">
        <v>168</v>
      </c>
      <c r="D15" s="83" t="s">
        <v>419</v>
      </c>
      <c r="E15" s="127" t="s">
        <v>64</v>
      </c>
      <c r="F15" s="127"/>
      <c r="G15" s="83" t="s">
        <v>171</v>
      </c>
      <c r="H15" s="128" t="s">
        <v>413</v>
      </c>
      <c r="I15" s="51" t="s">
        <v>2</v>
      </c>
      <c r="J15" s="51" t="s">
        <v>173</v>
      </c>
      <c r="K15" s="51">
        <v>182</v>
      </c>
      <c r="L15" s="51" t="s">
        <v>76</v>
      </c>
      <c r="M15" s="51" t="s">
        <v>402</v>
      </c>
      <c r="N15" s="51"/>
      <c r="O15" s="48"/>
    </row>
    <row r="16" spans="1:20" s="49" customFormat="1">
      <c r="A16" s="126">
        <v>2</v>
      </c>
      <c r="B16" s="51" t="s">
        <v>363</v>
      </c>
      <c r="C16" s="82" t="s">
        <v>364</v>
      </c>
      <c r="D16" s="83" t="s">
        <v>420</v>
      </c>
      <c r="E16" s="127" t="s">
        <v>64</v>
      </c>
      <c r="F16" s="127"/>
      <c r="G16" s="83" t="s">
        <v>14</v>
      </c>
      <c r="H16" s="128" t="s">
        <v>412</v>
      </c>
      <c r="I16" s="51" t="s">
        <v>4</v>
      </c>
      <c r="J16" s="51" t="s">
        <v>3</v>
      </c>
      <c r="K16" s="51">
        <v>182</v>
      </c>
      <c r="L16" s="51" t="s">
        <v>76</v>
      </c>
      <c r="M16" s="51" t="s">
        <v>402</v>
      </c>
      <c r="N16" s="51"/>
      <c r="O16" s="48"/>
    </row>
    <row r="17" spans="1:15" s="49" customFormat="1">
      <c r="A17" s="126">
        <v>3</v>
      </c>
      <c r="B17" s="51" t="s">
        <v>345</v>
      </c>
      <c r="C17" s="82" t="s">
        <v>346</v>
      </c>
      <c r="D17" s="83" t="s">
        <v>349</v>
      </c>
      <c r="E17" s="127" t="s">
        <v>64</v>
      </c>
      <c r="F17" s="127"/>
      <c r="G17" s="83" t="s">
        <v>14</v>
      </c>
      <c r="H17" s="128" t="s">
        <v>412</v>
      </c>
      <c r="I17" s="51" t="s">
        <v>4</v>
      </c>
      <c r="J17" s="51" t="s">
        <v>3</v>
      </c>
      <c r="K17" s="51">
        <v>182</v>
      </c>
      <c r="L17" s="51" t="s">
        <v>76</v>
      </c>
      <c r="M17" s="51" t="s">
        <v>402</v>
      </c>
      <c r="N17" s="51"/>
      <c r="O17" s="48"/>
    </row>
    <row r="18" spans="1:15" s="49" customFormat="1">
      <c r="A18" s="126">
        <v>4</v>
      </c>
      <c r="B18" s="51">
        <v>17032428</v>
      </c>
      <c r="C18" s="82" t="s">
        <v>319</v>
      </c>
      <c r="D18" s="83" t="s">
        <v>421</v>
      </c>
      <c r="E18" s="127" t="s">
        <v>64</v>
      </c>
      <c r="F18" s="127"/>
      <c r="G18" s="83" t="s">
        <v>14</v>
      </c>
      <c r="H18" s="128" t="s">
        <v>412</v>
      </c>
      <c r="I18" s="51" t="s">
        <v>4</v>
      </c>
      <c r="J18" s="51" t="s">
        <v>3</v>
      </c>
      <c r="K18" s="51">
        <v>182</v>
      </c>
      <c r="L18" s="51" t="s">
        <v>76</v>
      </c>
      <c r="M18" s="51" t="s">
        <v>402</v>
      </c>
      <c r="N18" s="51"/>
      <c r="O18" s="48"/>
    </row>
    <row r="19" spans="1:15" s="49" customFormat="1">
      <c r="A19" s="126">
        <v>5</v>
      </c>
      <c r="B19" s="51">
        <v>17040411</v>
      </c>
      <c r="C19" s="82" t="s">
        <v>356</v>
      </c>
      <c r="D19" s="83" t="s">
        <v>357</v>
      </c>
      <c r="E19" s="127" t="s">
        <v>64</v>
      </c>
      <c r="F19" s="127"/>
      <c r="G19" s="83" t="s">
        <v>14</v>
      </c>
      <c r="H19" s="128" t="s">
        <v>412</v>
      </c>
      <c r="I19" s="51" t="s">
        <v>4</v>
      </c>
      <c r="J19" s="51" t="s">
        <v>3</v>
      </c>
      <c r="K19" s="51">
        <v>182</v>
      </c>
      <c r="L19" s="51" t="s">
        <v>76</v>
      </c>
      <c r="M19" s="51" t="s">
        <v>402</v>
      </c>
      <c r="N19" s="51"/>
      <c r="O19" s="48"/>
    </row>
    <row r="20" spans="1:15" s="49" customFormat="1">
      <c r="A20" s="126">
        <v>6</v>
      </c>
      <c r="B20" s="51">
        <v>15041330</v>
      </c>
      <c r="C20" s="82" t="s">
        <v>360</v>
      </c>
      <c r="D20" s="83" t="s">
        <v>361</v>
      </c>
      <c r="E20" s="127" t="s">
        <v>64</v>
      </c>
      <c r="F20" s="127"/>
      <c r="G20" s="83" t="s">
        <v>14</v>
      </c>
      <c r="H20" s="128" t="s">
        <v>412</v>
      </c>
      <c r="I20" s="51" t="s">
        <v>4</v>
      </c>
      <c r="J20" s="51" t="s">
        <v>3</v>
      </c>
      <c r="K20" s="51">
        <v>182</v>
      </c>
      <c r="L20" s="51" t="s">
        <v>76</v>
      </c>
      <c r="M20" s="51" t="s">
        <v>402</v>
      </c>
      <c r="N20" s="51"/>
      <c r="O20" s="48"/>
    </row>
    <row r="21" spans="1:15" s="49" customFormat="1">
      <c r="A21" s="126">
        <v>7</v>
      </c>
      <c r="B21" s="51">
        <v>15034412</v>
      </c>
      <c r="C21" s="82" t="s">
        <v>397</v>
      </c>
      <c r="D21" s="83" t="s">
        <v>422</v>
      </c>
      <c r="E21" s="127" t="s">
        <v>64</v>
      </c>
      <c r="F21" s="127"/>
      <c r="G21" s="83" t="s">
        <v>14</v>
      </c>
      <c r="H21" s="128" t="s">
        <v>412</v>
      </c>
      <c r="I21" s="51" t="s">
        <v>4</v>
      </c>
      <c r="J21" s="51" t="s">
        <v>3</v>
      </c>
      <c r="K21" s="51">
        <v>182</v>
      </c>
      <c r="L21" s="51" t="s">
        <v>76</v>
      </c>
      <c r="M21" s="51" t="s">
        <v>402</v>
      </c>
      <c r="N21" s="51"/>
      <c r="O21" s="48"/>
    </row>
    <row r="22" spans="1:15" s="49" customFormat="1">
      <c r="A22" s="126">
        <v>8</v>
      </c>
      <c r="B22" s="51" t="s">
        <v>347</v>
      </c>
      <c r="C22" s="82" t="s">
        <v>348</v>
      </c>
      <c r="D22" s="83" t="s">
        <v>349</v>
      </c>
      <c r="E22" s="127" t="s">
        <v>64</v>
      </c>
      <c r="F22" s="127"/>
      <c r="G22" s="83" t="s">
        <v>14</v>
      </c>
      <c r="H22" s="128" t="s">
        <v>412</v>
      </c>
      <c r="I22" s="51" t="s">
        <v>4</v>
      </c>
      <c r="J22" s="51" t="s">
        <v>3</v>
      </c>
      <c r="K22" s="51">
        <v>182</v>
      </c>
      <c r="L22" s="51" t="s">
        <v>76</v>
      </c>
      <c r="M22" s="51" t="s">
        <v>402</v>
      </c>
      <c r="N22" s="51"/>
      <c r="O22" s="48"/>
    </row>
    <row r="23" spans="1:15" s="49" customFormat="1">
      <c r="A23" s="126">
        <v>9</v>
      </c>
      <c r="B23" s="51" t="s">
        <v>336</v>
      </c>
      <c r="C23" s="82" t="s">
        <v>337</v>
      </c>
      <c r="D23" s="83" t="s">
        <v>338</v>
      </c>
      <c r="E23" s="127" t="s">
        <v>64</v>
      </c>
      <c r="F23" s="127"/>
      <c r="G23" s="83" t="s">
        <v>14</v>
      </c>
      <c r="H23" s="128" t="s">
        <v>412</v>
      </c>
      <c r="I23" s="51" t="s">
        <v>4</v>
      </c>
      <c r="J23" s="51" t="s">
        <v>3</v>
      </c>
      <c r="K23" s="51">
        <v>182</v>
      </c>
      <c r="L23" s="51" t="s">
        <v>76</v>
      </c>
      <c r="M23" s="51" t="s">
        <v>402</v>
      </c>
      <c r="N23" s="51"/>
      <c r="O23" s="48"/>
    </row>
    <row r="24" spans="1:15" s="49" customFormat="1">
      <c r="A24" s="126">
        <v>10</v>
      </c>
      <c r="B24" s="51" t="s">
        <v>343</v>
      </c>
      <c r="C24" s="82" t="s">
        <v>344</v>
      </c>
      <c r="D24" s="83" t="s">
        <v>349</v>
      </c>
      <c r="E24" s="127" t="s">
        <v>64</v>
      </c>
      <c r="F24" s="127"/>
      <c r="G24" s="83" t="s">
        <v>14</v>
      </c>
      <c r="H24" s="128" t="s">
        <v>412</v>
      </c>
      <c r="I24" s="51" t="s">
        <v>4</v>
      </c>
      <c r="J24" s="51" t="s">
        <v>3</v>
      </c>
      <c r="K24" s="51">
        <v>182</v>
      </c>
      <c r="L24" s="51" t="s">
        <v>76</v>
      </c>
      <c r="M24" s="51" t="s">
        <v>402</v>
      </c>
      <c r="N24" s="51"/>
      <c r="O24" s="48"/>
    </row>
    <row r="25" spans="1:15" s="49" customFormat="1">
      <c r="A25" s="126">
        <v>11</v>
      </c>
      <c r="B25" s="51">
        <v>16031918</v>
      </c>
      <c r="C25" s="82" t="s">
        <v>206</v>
      </c>
      <c r="D25" s="83" t="s">
        <v>423</v>
      </c>
      <c r="E25" s="127" t="s">
        <v>64</v>
      </c>
      <c r="F25" s="127"/>
      <c r="G25" s="83" t="s">
        <v>190</v>
      </c>
      <c r="H25" s="128" t="s">
        <v>407</v>
      </c>
      <c r="I25" s="51" t="s">
        <v>2</v>
      </c>
      <c r="J25" s="51" t="s">
        <v>146</v>
      </c>
      <c r="K25" s="51">
        <v>182</v>
      </c>
      <c r="L25" s="51" t="s">
        <v>76</v>
      </c>
      <c r="M25" s="51" t="s">
        <v>402</v>
      </c>
      <c r="N25" s="51"/>
      <c r="O25" s="48"/>
    </row>
    <row r="26" spans="1:15" s="49" customFormat="1">
      <c r="A26" s="126">
        <v>12</v>
      </c>
      <c r="B26" s="51">
        <v>16030606</v>
      </c>
      <c r="C26" s="82" t="s">
        <v>204</v>
      </c>
      <c r="D26" s="83" t="s">
        <v>424</v>
      </c>
      <c r="E26" s="127" t="s">
        <v>64</v>
      </c>
      <c r="F26" s="127"/>
      <c r="G26" s="83" t="s">
        <v>190</v>
      </c>
      <c r="H26" s="128" t="s">
        <v>407</v>
      </c>
      <c r="I26" s="51" t="s">
        <v>2</v>
      </c>
      <c r="J26" s="51" t="s">
        <v>146</v>
      </c>
      <c r="K26" s="51">
        <v>182</v>
      </c>
      <c r="L26" s="51" t="s">
        <v>76</v>
      </c>
      <c r="M26" s="51" t="s">
        <v>402</v>
      </c>
      <c r="N26" s="51"/>
      <c r="O26" s="48"/>
    </row>
    <row r="27" spans="1:15" s="49" customFormat="1">
      <c r="A27" s="126">
        <v>13</v>
      </c>
      <c r="B27" s="51">
        <v>16031685</v>
      </c>
      <c r="C27" s="82" t="s">
        <v>188</v>
      </c>
      <c r="D27" s="83" t="s">
        <v>423</v>
      </c>
      <c r="E27" s="127" t="s">
        <v>64</v>
      </c>
      <c r="F27" s="127"/>
      <c r="G27" s="83" t="s">
        <v>190</v>
      </c>
      <c r="H27" s="128" t="s">
        <v>407</v>
      </c>
      <c r="I27" s="51" t="s">
        <v>2</v>
      </c>
      <c r="J27" s="51" t="s">
        <v>146</v>
      </c>
      <c r="K27" s="51">
        <v>182</v>
      </c>
      <c r="L27" s="51" t="s">
        <v>76</v>
      </c>
      <c r="M27" s="51" t="s">
        <v>402</v>
      </c>
      <c r="N27" s="51"/>
      <c r="O27" s="48"/>
    </row>
    <row r="28" spans="1:15" s="49" customFormat="1">
      <c r="A28" s="126">
        <v>14</v>
      </c>
      <c r="B28" s="51">
        <v>15031580</v>
      </c>
      <c r="C28" s="82" t="s">
        <v>340</v>
      </c>
      <c r="D28" s="83" t="s">
        <v>425</v>
      </c>
      <c r="E28" s="127" t="s">
        <v>64</v>
      </c>
      <c r="F28" s="127"/>
      <c r="G28" s="83" t="s">
        <v>293</v>
      </c>
      <c r="H28" s="128" t="s">
        <v>294</v>
      </c>
      <c r="I28" s="51" t="s">
        <v>295</v>
      </c>
      <c r="J28" s="51" t="s">
        <v>296</v>
      </c>
      <c r="K28" s="51">
        <v>182</v>
      </c>
      <c r="L28" s="51" t="s">
        <v>76</v>
      </c>
      <c r="M28" s="51" t="s">
        <v>402</v>
      </c>
      <c r="N28" s="51"/>
      <c r="O28" s="48"/>
    </row>
    <row r="29" spans="1:15" s="49" customFormat="1">
      <c r="A29" s="126">
        <v>15</v>
      </c>
      <c r="B29" s="51">
        <v>17031675</v>
      </c>
      <c r="C29" s="82" t="s">
        <v>148</v>
      </c>
      <c r="D29" s="83" t="s">
        <v>426</v>
      </c>
      <c r="E29" s="127" t="s">
        <v>64</v>
      </c>
      <c r="F29" s="127"/>
      <c r="G29" s="83" t="s">
        <v>151</v>
      </c>
      <c r="H29" s="128" t="s">
        <v>152</v>
      </c>
      <c r="I29" s="51" t="s">
        <v>2</v>
      </c>
      <c r="J29" s="51" t="s">
        <v>153</v>
      </c>
      <c r="K29" s="51">
        <v>182</v>
      </c>
      <c r="L29" s="51" t="s">
        <v>76</v>
      </c>
      <c r="M29" s="51" t="s">
        <v>402</v>
      </c>
      <c r="N29" s="51"/>
      <c r="O29" s="48"/>
    </row>
    <row r="30" spans="1:15" s="69" customFormat="1">
      <c r="A30" s="126">
        <v>16</v>
      </c>
      <c r="B30" s="159">
        <v>17031880</v>
      </c>
      <c r="C30" s="160" t="s">
        <v>163</v>
      </c>
      <c r="D30" s="161" t="s">
        <v>427</v>
      </c>
      <c r="E30" s="127" t="s">
        <v>64</v>
      </c>
      <c r="F30" s="127"/>
      <c r="G30" s="161" t="s">
        <v>165</v>
      </c>
      <c r="H30" s="128" t="s">
        <v>166</v>
      </c>
      <c r="I30" s="159" t="s">
        <v>2</v>
      </c>
      <c r="J30" s="159" t="s">
        <v>167</v>
      </c>
      <c r="K30" s="159">
        <v>182</v>
      </c>
      <c r="L30" s="159" t="s">
        <v>76</v>
      </c>
      <c r="M30" s="159" t="s">
        <v>402</v>
      </c>
      <c r="N30" s="159"/>
      <c r="O30" s="87"/>
    </row>
    <row r="31" spans="1:15" s="49" customFormat="1">
      <c r="A31" s="126">
        <v>17</v>
      </c>
      <c r="B31" s="51">
        <v>15010516</v>
      </c>
      <c r="C31" s="82" t="s">
        <v>309</v>
      </c>
      <c r="D31" s="83" t="s">
        <v>428</v>
      </c>
      <c r="E31" s="127" t="s">
        <v>64</v>
      </c>
      <c r="F31" s="127"/>
      <c r="G31" s="83" t="s">
        <v>312</v>
      </c>
      <c r="H31" s="128" t="s">
        <v>313</v>
      </c>
      <c r="I31" s="51" t="s">
        <v>4</v>
      </c>
      <c r="J31" s="51" t="s">
        <v>167</v>
      </c>
      <c r="K31" s="51">
        <v>182</v>
      </c>
      <c r="L31" s="51" t="s">
        <v>76</v>
      </c>
      <c r="M31" s="51" t="s">
        <v>402</v>
      </c>
      <c r="N31" s="51"/>
      <c r="O31" s="48"/>
    </row>
    <row r="32" spans="1:15" s="49" customFormat="1">
      <c r="A32" s="126">
        <v>18</v>
      </c>
      <c r="B32" s="51">
        <v>16031431</v>
      </c>
      <c r="C32" s="82" t="s">
        <v>330</v>
      </c>
      <c r="D32" s="83" t="s">
        <v>429</v>
      </c>
      <c r="E32" s="127" t="s">
        <v>64</v>
      </c>
      <c r="F32" s="127"/>
      <c r="G32" s="83" t="s">
        <v>312</v>
      </c>
      <c r="H32" s="128" t="s">
        <v>313</v>
      </c>
      <c r="I32" s="51" t="s">
        <v>4</v>
      </c>
      <c r="J32" s="51" t="s">
        <v>167</v>
      </c>
      <c r="K32" s="51">
        <v>182</v>
      </c>
      <c r="L32" s="51" t="s">
        <v>76</v>
      </c>
      <c r="M32" s="51" t="s">
        <v>402</v>
      </c>
      <c r="N32" s="51"/>
      <c r="O32" s="48"/>
    </row>
    <row r="33" spans="1:15" s="49" customFormat="1">
      <c r="A33" s="126">
        <v>19</v>
      </c>
      <c r="B33" s="51">
        <v>16031429</v>
      </c>
      <c r="C33" s="82" t="s">
        <v>329</v>
      </c>
      <c r="D33" s="83" t="s">
        <v>430</v>
      </c>
      <c r="E33" s="127" t="s">
        <v>64</v>
      </c>
      <c r="F33" s="127"/>
      <c r="G33" s="83" t="s">
        <v>312</v>
      </c>
      <c r="H33" s="128" t="s">
        <v>313</v>
      </c>
      <c r="I33" s="51" t="s">
        <v>4</v>
      </c>
      <c r="J33" s="51" t="s">
        <v>167</v>
      </c>
      <c r="K33" s="51">
        <v>182</v>
      </c>
      <c r="L33" s="51" t="s">
        <v>76</v>
      </c>
      <c r="M33" s="51" t="s">
        <v>402</v>
      </c>
      <c r="N33" s="51"/>
      <c r="O33" s="48"/>
    </row>
    <row r="34" spans="1:15" s="49" customFormat="1">
      <c r="A34" s="126">
        <v>20</v>
      </c>
      <c r="B34" s="51">
        <v>16031424</v>
      </c>
      <c r="C34" s="82" t="s">
        <v>331</v>
      </c>
      <c r="D34" s="83" t="s">
        <v>431</v>
      </c>
      <c r="E34" s="127" t="s">
        <v>64</v>
      </c>
      <c r="F34" s="127"/>
      <c r="G34" s="83" t="s">
        <v>312</v>
      </c>
      <c r="H34" s="128" t="s">
        <v>313</v>
      </c>
      <c r="I34" s="51" t="s">
        <v>4</v>
      </c>
      <c r="J34" s="51" t="s">
        <v>167</v>
      </c>
      <c r="K34" s="51">
        <v>182</v>
      </c>
      <c r="L34" s="51" t="s">
        <v>76</v>
      </c>
      <c r="M34" s="51" t="s">
        <v>402</v>
      </c>
      <c r="N34" s="51"/>
      <c r="O34" s="48"/>
    </row>
    <row r="35" spans="1:15" s="49" customFormat="1">
      <c r="A35" s="126">
        <v>21</v>
      </c>
      <c r="B35" s="51">
        <v>16031455</v>
      </c>
      <c r="C35" s="82" t="s">
        <v>322</v>
      </c>
      <c r="D35" s="83" t="s">
        <v>432</v>
      </c>
      <c r="E35" s="127" t="s">
        <v>64</v>
      </c>
      <c r="F35" s="127"/>
      <c r="G35" s="83" t="s">
        <v>312</v>
      </c>
      <c r="H35" s="128" t="s">
        <v>313</v>
      </c>
      <c r="I35" s="51" t="s">
        <v>4</v>
      </c>
      <c r="J35" s="51" t="s">
        <v>167</v>
      </c>
      <c r="K35" s="51">
        <v>182</v>
      </c>
      <c r="L35" s="51" t="s">
        <v>76</v>
      </c>
      <c r="M35" s="51" t="s">
        <v>402</v>
      </c>
      <c r="N35" s="51"/>
      <c r="O35" s="48"/>
    </row>
    <row r="36" spans="1:15" s="49" customFormat="1">
      <c r="A36" s="126">
        <v>22</v>
      </c>
      <c r="B36" s="51">
        <v>15032447</v>
      </c>
      <c r="C36" s="82" t="s">
        <v>244</v>
      </c>
      <c r="D36" s="83" t="s">
        <v>433</v>
      </c>
      <c r="E36" s="127" t="s">
        <v>64</v>
      </c>
      <c r="F36" s="127"/>
      <c r="G36" s="83" t="s">
        <v>247</v>
      </c>
      <c r="H36" s="128" t="s">
        <v>408</v>
      </c>
      <c r="I36" s="51" t="s">
        <v>2</v>
      </c>
      <c r="J36" s="51" t="s">
        <v>167</v>
      </c>
      <c r="K36" s="51">
        <v>182</v>
      </c>
      <c r="L36" s="51" t="s">
        <v>76</v>
      </c>
      <c r="M36" s="51" t="s">
        <v>402</v>
      </c>
      <c r="N36" s="51"/>
      <c r="O36" s="48"/>
    </row>
    <row r="37" spans="1:15" s="49" customFormat="1">
      <c r="A37" s="126">
        <v>23</v>
      </c>
      <c r="B37" s="51">
        <v>18032324</v>
      </c>
      <c r="C37" s="82" t="s">
        <v>109</v>
      </c>
      <c r="D37" s="83" t="s">
        <v>434</v>
      </c>
      <c r="E37" s="127" t="s">
        <v>64</v>
      </c>
      <c r="F37" s="127"/>
      <c r="G37" s="83" t="s">
        <v>301</v>
      </c>
      <c r="H37" s="128" t="s">
        <v>409</v>
      </c>
      <c r="I37" s="51" t="s">
        <v>4</v>
      </c>
      <c r="J37" s="51" t="s">
        <v>3</v>
      </c>
      <c r="K37" s="51">
        <v>182</v>
      </c>
      <c r="L37" s="51" t="s">
        <v>76</v>
      </c>
      <c r="M37" s="51" t="s">
        <v>402</v>
      </c>
      <c r="N37" s="51"/>
      <c r="O37" s="48"/>
    </row>
    <row r="38" spans="1:15" s="49" customFormat="1">
      <c r="A38" s="126">
        <v>24</v>
      </c>
      <c r="B38" s="51">
        <v>18030209</v>
      </c>
      <c r="C38" s="82" t="s">
        <v>130</v>
      </c>
      <c r="D38" s="83" t="s">
        <v>435</v>
      </c>
      <c r="E38" s="127" t="s">
        <v>64</v>
      </c>
      <c r="F38" s="127"/>
      <c r="G38" s="83" t="s">
        <v>301</v>
      </c>
      <c r="H38" s="128" t="s">
        <v>409</v>
      </c>
      <c r="I38" s="51" t="s">
        <v>4</v>
      </c>
      <c r="J38" s="51" t="s">
        <v>3</v>
      </c>
      <c r="K38" s="51">
        <v>182</v>
      </c>
      <c r="L38" s="51" t="s">
        <v>76</v>
      </c>
      <c r="M38" s="51" t="s">
        <v>402</v>
      </c>
      <c r="N38" s="51"/>
      <c r="O38" s="48"/>
    </row>
    <row r="39" spans="1:15" s="49" customFormat="1">
      <c r="A39" s="126">
        <v>25</v>
      </c>
      <c r="B39" s="51">
        <v>16030216</v>
      </c>
      <c r="C39" s="82" t="s">
        <v>233</v>
      </c>
      <c r="D39" s="83" t="s">
        <v>436</v>
      </c>
      <c r="E39" s="127" t="s">
        <v>64</v>
      </c>
      <c r="F39" s="127"/>
      <c r="G39" s="83" t="s">
        <v>238</v>
      </c>
      <c r="H39" s="128" t="s">
        <v>239</v>
      </c>
      <c r="I39" s="51" t="s">
        <v>2</v>
      </c>
      <c r="J39" s="51" t="s">
        <v>240</v>
      </c>
      <c r="K39" s="51">
        <v>182</v>
      </c>
      <c r="L39" s="51" t="s">
        <v>76</v>
      </c>
      <c r="M39" s="51" t="s">
        <v>402</v>
      </c>
      <c r="N39" s="51"/>
      <c r="O39" s="48"/>
    </row>
    <row r="40" spans="1:15" s="49" customFormat="1">
      <c r="A40" s="126">
        <v>26</v>
      </c>
      <c r="B40" s="51">
        <v>17031383</v>
      </c>
      <c r="C40" s="82" t="s">
        <v>176</v>
      </c>
      <c r="D40" s="83" t="s">
        <v>437</v>
      </c>
      <c r="E40" s="127" t="s">
        <v>64</v>
      </c>
      <c r="F40" s="127"/>
      <c r="G40" s="83" t="s">
        <v>398</v>
      </c>
      <c r="H40" s="128" t="s">
        <v>1</v>
      </c>
      <c r="I40" s="51" t="s">
        <v>2</v>
      </c>
      <c r="J40" s="51" t="s">
        <v>3</v>
      </c>
      <c r="K40" s="51">
        <v>182</v>
      </c>
      <c r="L40" s="51" t="s">
        <v>76</v>
      </c>
      <c r="M40" s="51" t="s">
        <v>402</v>
      </c>
      <c r="N40" s="51"/>
      <c r="O40" s="48"/>
    </row>
    <row r="41" spans="1:15" s="49" customFormat="1">
      <c r="A41" s="126">
        <v>27</v>
      </c>
      <c r="B41" s="51">
        <v>15032355</v>
      </c>
      <c r="C41" s="82" t="s">
        <v>406</v>
      </c>
      <c r="D41" s="83" t="s">
        <v>438</v>
      </c>
      <c r="E41" s="127" t="s">
        <v>64</v>
      </c>
      <c r="F41" s="127"/>
      <c r="G41" s="83" t="s">
        <v>8</v>
      </c>
      <c r="H41" s="128" t="s">
        <v>9</v>
      </c>
      <c r="I41" s="51" t="s">
        <v>2</v>
      </c>
      <c r="J41" s="51" t="s">
        <v>3</v>
      </c>
      <c r="K41" s="51">
        <v>182</v>
      </c>
      <c r="L41" s="51" t="s">
        <v>76</v>
      </c>
      <c r="M41" s="51" t="s">
        <v>402</v>
      </c>
      <c r="N41" s="51"/>
      <c r="O41" s="48"/>
    </row>
    <row r="42" spans="1:15" s="49" customFormat="1">
      <c r="A42" s="126">
        <v>28</v>
      </c>
      <c r="B42" s="51">
        <v>16031458</v>
      </c>
      <c r="C42" s="82" t="s">
        <v>216</v>
      </c>
      <c r="D42" s="83" t="s">
        <v>439</v>
      </c>
      <c r="E42" s="127" t="s">
        <v>64</v>
      </c>
      <c r="F42" s="127"/>
      <c r="G42" s="83" t="s">
        <v>8</v>
      </c>
      <c r="H42" s="128" t="s">
        <v>9</v>
      </c>
      <c r="I42" s="51" t="s">
        <v>2</v>
      </c>
      <c r="J42" s="51" t="s">
        <v>3</v>
      </c>
      <c r="K42" s="51">
        <v>182</v>
      </c>
      <c r="L42" s="51" t="s">
        <v>76</v>
      </c>
      <c r="M42" s="51" t="s">
        <v>402</v>
      </c>
      <c r="N42" s="51"/>
      <c r="O42" s="48"/>
    </row>
    <row r="43" spans="1:15" s="49" customFormat="1">
      <c r="A43" s="126">
        <v>29</v>
      </c>
      <c r="B43" s="51">
        <v>18030068</v>
      </c>
      <c r="C43" s="82" t="s">
        <v>121</v>
      </c>
      <c r="D43" s="83" t="s">
        <v>440</v>
      </c>
      <c r="E43" s="127" t="s">
        <v>64</v>
      </c>
      <c r="F43" s="127"/>
      <c r="G43" s="83" t="s">
        <v>8</v>
      </c>
      <c r="H43" s="128" t="s">
        <v>9</v>
      </c>
      <c r="I43" s="51" t="s">
        <v>2</v>
      </c>
      <c r="J43" s="51" t="s">
        <v>3</v>
      </c>
      <c r="K43" s="51">
        <v>182</v>
      </c>
      <c r="L43" s="51" t="s">
        <v>76</v>
      </c>
      <c r="M43" s="51" t="s">
        <v>402</v>
      </c>
      <c r="N43" s="51"/>
      <c r="O43" s="48"/>
    </row>
    <row r="44" spans="1:15" s="49" customFormat="1">
      <c r="A44" s="126">
        <v>30</v>
      </c>
      <c r="B44" s="51">
        <v>16031688</v>
      </c>
      <c r="C44" s="82" t="s">
        <v>403</v>
      </c>
      <c r="D44" s="83" t="s">
        <v>441</v>
      </c>
      <c r="E44" s="127" t="s">
        <v>64</v>
      </c>
      <c r="F44" s="127"/>
      <c r="G44" s="83" t="s">
        <v>69</v>
      </c>
      <c r="H44" s="128" t="s">
        <v>70</v>
      </c>
      <c r="I44" s="51" t="s">
        <v>2</v>
      </c>
      <c r="J44" s="51" t="s">
        <v>3</v>
      </c>
      <c r="K44" s="51">
        <v>182</v>
      </c>
      <c r="L44" s="51" t="s">
        <v>76</v>
      </c>
      <c r="M44" s="51" t="s">
        <v>402</v>
      </c>
      <c r="N44" s="51"/>
      <c r="O44" s="48"/>
    </row>
    <row r="45" spans="1:15" s="49" customFormat="1">
      <c r="A45" s="126">
        <v>31</v>
      </c>
      <c r="B45" s="51">
        <v>18030588</v>
      </c>
      <c r="C45" s="82" t="s">
        <v>137</v>
      </c>
      <c r="D45" s="83" t="s">
        <v>442</v>
      </c>
      <c r="E45" s="127" t="s">
        <v>64</v>
      </c>
      <c r="F45" s="127"/>
      <c r="G45" s="83" t="s">
        <v>69</v>
      </c>
      <c r="H45" s="128" t="s">
        <v>70</v>
      </c>
      <c r="I45" s="51" t="s">
        <v>2</v>
      </c>
      <c r="J45" s="51" t="s">
        <v>3</v>
      </c>
      <c r="K45" s="51">
        <v>182</v>
      </c>
      <c r="L45" s="51" t="s">
        <v>76</v>
      </c>
      <c r="M45" s="51" t="s">
        <v>402</v>
      </c>
      <c r="N45" s="51"/>
      <c r="O45" s="48"/>
    </row>
    <row r="46" spans="1:15" s="49" customFormat="1">
      <c r="A46" s="126">
        <v>32</v>
      </c>
      <c r="B46" s="51">
        <v>15032244</v>
      </c>
      <c r="C46" s="82" t="s">
        <v>350</v>
      </c>
      <c r="D46" s="83" t="s">
        <v>443</v>
      </c>
      <c r="E46" s="127" t="s">
        <v>64</v>
      </c>
      <c r="F46" s="127"/>
      <c r="G46" s="83" t="s">
        <v>69</v>
      </c>
      <c r="H46" s="128" t="s">
        <v>70</v>
      </c>
      <c r="I46" s="51" t="s">
        <v>2</v>
      </c>
      <c r="J46" s="51" t="s">
        <v>3</v>
      </c>
      <c r="K46" s="51">
        <v>182</v>
      </c>
      <c r="L46" s="51" t="s">
        <v>76</v>
      </c>
      <c r="M46" s="51" t="s">
        <v>402</v>
      </c>
      <c r="N46" s="51"/>
      <c r="O46" s="48"/>
    </row>
    <row r="47" spans="1:15" s="49" customFormat="1">
      <c r="A47" s="126">
        <v>33</v>
      </c>
      <c r="B47" s="51">
        <v>14031017</v>
      </c>
      <c r="C47" s="82" t="s">
        <v>87</v>
      </c>
      <c r="D47" s="83" t="s">
        <v>444</v>
      </c>
      <c r="E47" s="127" t="s">
        <v>64</v>
      </c>
      <c r="F47" s="127"/>
      <c r="G47" s="83" t="s">
        <v>69</v>
      </c>
      <c r="H47" s="128" t="s">
        <v>70</v>
      </c>
      <c r="I47" s="51" t="s">
        <v>2</v>
      </c>
      <c r="J47" s="51" t="s">
        <v>3</v>
      </c>
      <c r="K47" s="51">
        <v>182</v>
      </c>
      <c r="L47" s="51" t="s">
        <v>76</v>
      </c>
      <c r="M47" s="51" t="s">
        <v>402</v>
      </c>
      <c r="N47" s="51"/>
      <c r="O47" s="48"/>
    </row>
    <row r="48" spans="1:15" s="49" customFormat="1">
      <c r="A48" s="126">
        <v>34</v>
      </c>
      <c r="B48" s="51">
        <v>16031603</v>
      </c>
      <c r="C48" s="82" t="s">
        <v>200</v>
      </c>
      <c r="D48" s="83" t="s">
        <v>445</v>
      </c>
      <c r="E48" s="127" t="s">
        <v>64</v>
      </c>
      <c r="F48" s="127"/>
      <c r="G48" s="83" t="s">
        <v>202</v>
      </c>
      <c r="H48" s="128" t="s">
        <v>203</v>
      </c>
      <c r="I48" s="51" t="s">
        <v>2</v>
      </c>
      <c r="J48" s="51" t="s">
        <v>199</v>
      </c>
      <c r="K48" s="51">
        <v>182</v>
      </c>
      <c r="L48" s="51" t="s">
        <v>76</v>
      </c>
      <c r="M48" s="51" t="s">
        <v>402</v>
      </c>
      <c r="N48" s="51"/>
      <c r="O48" s="48"/>
    </row>
    <row r="49" spans="1:16" s="49" customFormat="1">
      <c r="A49" s="126">
        <v>35</v>
      </c>
      <c r="B49" s="51">
        <v>16031834</v>
      </c>
      <c r="C49" s="82" t="s">
        <v>193</v>
      </c>
      <c r="D49" s="83" t="s">
        <v>446</v>
      </c>
      <c r="E49" s="127" t="s">
        <v>64</v>
      </c>
      <c r="F49" s="127"/>
      <c r="G49" s="83" t="s">
        <v>112</v>
      </c>
      <c r="H49" s="128" t="s">
        <v>113</v>
      </c>
      <c r="I49" s="51" t="s">
        <v>2</v>
      </c>
      <c r="J49" s="51" t="s">
        <v>114</v>
      </c>
      <c r="K49" s="51">
        <v>182</v>
      </c>
      <c r="L49" s="51" t="s">
        <v>76</v>
      </c>
      <c r="M49" s="51" t="s">
        <v>402</v>
      </c>
      <c r="N49" s="51"/>
      <c r="O49" s="48"/>
    </row>
    <row r="50" spans="1:16" s="49" customFormat="1">
      <c r="A50" s="125" t="s">
        <v>447</v>
      </c>
      <c r="B50" s="52"/>
      <c r="C50" s="129"/>
      <c r="D50" s="130"/>
      <c r="E50" s="131"/>
      <c r="F50" s="131"/>
      <c r="G50" s="130"/>
      <c r="H50" s="132"/>
      <c r="I50" s="52"/>
      <c r="J50" s="52"/>
      <c r="K50" s="52"/>
      <c r="L50" s="52"/>
      <c r="M50" s="53"/>
      <c r="N50" s="53"/>
      <c r="O50" s="48"/>
    </row>
    <row r="51" spans="1:16" s="49" customFormat="1">
      <c r="A51" s="126">
        <v>1</v>
      </c>
      <c r="B51" s="51">
        <v>17031737</v>
      </c>
      <c r="C51" s="82" t="s">
        <v>399</v>
      </c>
      <c r="D51" s="83" t="s">
        <v>448</v>
      </c>
      <c r="E51" s="127" t="s">
        <v>64</v>
      </c>
      <c r="F51" s="127"/>
      <c r="G51" s="83" t="s">
        <v>400</v>
      </c>
      <c r="H51" s="128" t="s">
        <v>401</v>
      </c>
      <c r="I51" s="51" t="s">
        <v>2</v>
      </c>
      <c r="J51" s="51" t="s">
        <v>3</v>
      </c>
      <c r="K51" s="51">
        <v>182</v>
      </c>
      <c r="L51" s="51" t="s">
        <v>76</v>
      </c>
      <c r="M51" s="51" t="s">
        <v>402</v>
      </c>
      <c r="N51" s="51"/>
      <c r="O51" s="48"/>
    </row>
    <row r="52" spans="1:16" s="49" customFormat="1">
      <c r="A52" s="126">
        <v>2</v>
      </c>
      <c r="B52" s="51">
        <v>17031383</v>
      </c>
      <c r="C52" s="82" t="s">
        <v>176</v>
      </c>
      <c r="D52" s="83" t="s">
        <v>437</v>
      </c>
      <c r="E52" s="127" t="s">
        <v>64</v>
      </c>
      <c r="F52" s="127"/>
      <c r="G52" s="83" t="s">
        <v>181</v>
      </c>
      <c r="H52" s="128" t="s">
        <v>182</v>
      </c>
      <c r="I52" s="51" t="s">
        <v>2</v>
      </c>
      <c r="J52" s="51" t="s">
        <v>183</v>
      </c>
      <c r="K52" s="51">
        <v>182</v>
      </c>
      <c r="L52" s="51" t="s">
        <v>76</v>
      </c>
      <c r="M52" s="51" t="s">
        <v>402</v>
      </c>
      <c r="N52" s="51"/>
      <c r="O52" s="48"/>
    </row>
    <row r="53" spans="1:16" s="49" customFormat="1">
      <c r="A53" s="126">
        <v>3</v>
      </c>
      <c r="B53" s="51">
        <v>15032355</v>
      </c>
      <c r="C53" s="82" t="s">
        <v>406</v>
      </c>
      <c r="D53" s="83" t="s">
        <v>438</v>
      </c>
      <c r="E53" s="127" t="s">
        <v>64</v>
      </c>
      <c r="F53" s="127"/>
      <c r="G53" s="83" t="s">
        <v>66</v>
      </c>
      <c r="H53" s="128" t="s">
        <v>67</v>
      </c>
      <c r="I53" s="51" t="s">
        <v>2</v>
      </c>
      <c r="J53" s="51" t="s">
        <v>3</v>
      </c>
      <c r="K53" s="51">
        <v>182</v>
      </c>
      <c r="L53" s="51" t="s">
        <v>76</v>
      </c>
      <c r="M53" s="51" t="s">
        <v>402</v>
      </c>
      <c r="N53" s="51"/>
      <c r="O53" s="129"/>
      <c r="P53" s="52"/>
    </row>
    <row r="54" spans="1:16" s="49" customFormat="1">
      <c r="A54" s="126">
        <v>4</v>
      </c>
      <c r="B54" s="51">
        <v>18032699</v>
      </c>
      <c r="C54" s="82" t="s">
        <v>101</v>
      </c>
      <c r="D54" s="83" t="s">
        <v>449</v>
      </c>
      <c r="E54" s="127" t="s">
        <v>64</v>
      </c>
      <c r="F54" s="127"/>
      <c r="G54" s="83" t="s">
        <v>66</v>
      </c>
      <c r="H54" s="128" t="s">
        <v>67</v>
      </c>
      <c r="I54" s="51" t="s">
        <v>2</v>
      </c>
      <c r="J54" s="51" t="s">
        <v>3</v>
      </c>
      <c r="K54" s="51">
        <v>182</v>
      </c>
      <c r="L54" s="51" t="s">
        <v>76</v>
      </c>
      <c r="M54" s="51" t="s">
        <v>402</v>
      </c>
      <c r="N54" s="51"/>
      <c r="O54" s="48"/>
    </row>
    <row r="55" spans="1:16" s="49" customFormat="1">
      <c r="A55" s="126">
        <v>5</v>
      </c>
      <c r="B55" s="51">
        <v>15031580</v>
      </c>
      <c r="C55" s="82" t="s">
        <v>340</v>
      </c>
      <c r="D55" s="83" t="s">
        <v>425</v>
      </c>
      <c r="E55" s="127" t="s">
        <v>64</v>
      </c>
      <c r="F55" s="127"/>
      <c r="G55" s="83" t="s">
        <v>99</v>
      </c>
      <c r="H55" s="128" t="s">
        <v>100</v>
      </c>
      <c r="I55" s="51" t="s">
        <v>2</v>
      </c>
      <c r="J55" s="51" t="s">
        <v>3</v>
      </c>
      <c r="K55" s="51">
        <v>182</v>
      </c>
      <c r="L55" s="51" t="s">
        <v>76</v>
      </c>
      <c r="M55" s="51" t="s">
        <v>402</v>
      </c>
      <c r="N55" s="51"/>
      <c r="O55" s="48"/>
    </row>
    <row r="56" spans="1:16" s="49" customFormat="1">
      <c r="A56" s="126">
        <v>6</v>
      </c>
      <c r="B56" s="51">
        <v>15034412</v>
      </c>
      <c r="C56" s="82" t="s">
        <v>397</v>
      </c>
      <c r="D56" s="83" t="s">
        <v>422</v>
      </c>
      <c r="E56" s="127" t="s">
        <v>64</v>
      </c>
      <c r="F56" s="127"/>
      <c r="G56" s="83" t="s">
        <v>99</v>
      </c>
      <c r="H56" s="128" t="s">
        <v>100</v>
      </c>
      <c r="I56" s="51" t="s">
        <v>2</v>
      </c>
      <c r="J56" s="51" t="s">
        <v>3</v>
      </c>
      <c r="K56" s="51">
        <v>182</v>
      </c>
      <c r="L56" s="51" t="s">
        <v>76</v>
      </c>
      <c r="M56" s="51" t="s">
        <v>402</v>
      </c>
      <c r="N56" s="51"/>
      <c r="O56" s="48"/>
    </row>
    <row r="57" spans="1:16" s="49" customFormat="1" ht="15" customHeight="1">
      <c r="A57" s="126">
        <v>7</v>
      </c>
      <c r="B57" s="51">
        <v>18031497</v>
      </c>
      <c r="C57" s="82" t="s">
        <v>105</v>
      </c>
      <c r="D57" s="83" t="s">
        <v>450</v>
      </c>
      <c r="E57" s="127" t="s">
        <v>64</v>
      </c>
      <c r="F57" s="127"/>
      <c r="G57" s="83" t="s">
        <v>10</v>
      </c>
      <c r="H57" s="128" t="s">
        <v>11</v>
      </c>
      <c r="I57" s="51" t="s">
        <v>2</v>
      </c>
      <c r="J57" s="51" t="s">
        <v>3</v>
      </c>
      <c r="K57" s="51">
        <v>182</v>
      </c>
      <c r="L57" s="51" t="s">
        <v>76</v>
      </c>
      <c r="M57" s="51" t="s">
        <v>402</v>
      </c>
      <c r="N57" s="51"/>
      <c r="O57" s="48"/>
    </row>
    <row r="58" spans="1:16" s="49" customFormat="1">
      <c r="A58" s="126">
        <v>8</v>
      </c>
      <c r="B58" s="51">
        <v>13032046</v>
      </c>
      <c r="C58" s="82" t="s">
        <v>80</v>
      </c>
      <c r="D58" s="83" t="s">
        <v>451</v>
      </c>
      <c r="E58" s="127" t="s">
        <v>64</v>
      </c>
      <c r="F58" s="127"/>
      <c r="G58" s="83" t="s">
        <v>83</v>
      </c>
      <c r="H58" s="128" t="s">
        <v>417</v>
      </c>
      <c r="I58" s="51" t="s">
        <v>2</v>
      </c>
      <c r="J58" s="51" t="s">
        <v>85</v>
      </c>
      <c r="K58" s="51">
        <v>182</v>
      </c>
      <c r="L58" s="51" t="s">
        <v>76</v>
      </c>
      <c r="M58" s="51" t="s">
        <v>402</v>
      </c>
      <c r="N58" s="51"/>
      <c r="O58" s="48"/>
    </row>
    <row r="59" spans="1:16" s="49" customFormat="1">
      <c r="A59" s="126">
        <v>9</v>
      </c>
      <c r="B59" s="51">
        <v>16030416</v>
      </c>
      <c r="C59" s="82" t="s">
        <v>224</v>
      </c>
      <c r="D59" s="83" t="s">
        <v>452</v>
      </c>
      <c r="E59" s="127" t="s">
        <v>64</v>
      </c>
      <c r="F59" s="127"/>
      <c r="G59" s="83" t="s">
        <v>324</v>
      </c>
      <c r="H59" s="128" t="s">
        <v>325</v>
      </c>
      <c r="I59" s="51" t="s">
        <v>4</v>
      </c>
      <c r="J59" s="51" t="s">
        <v>228</v>
      </c>
      <c r="K59" s="51">
        <v>182</v>
      </c>
      <c r="L59" s="51" t="s">
        <v>76</v>
      </c>
      <c r="M59" s="51" t="s">
        <v>402</v>
      </c>
      <c r="N59" s="51"/>
      <c r="O59" s="48"/>
    </row>
    <row r="60" spans="1:16" s="49" customFormat="1">
      <c r="A60" s="126">
        <v>10</v>
      </c>
      <c r="B60" s="51">
        <v>15034387</v>
      </c>
      <c r="C60" s="82" t="s">
        <v>303</v>
      </c>
      <c r="D60" s="83" t="s">
        <v>453</v>
      </c>
      <c r="E60" s="127" t="s">
        <v>64</v>
      </c>
      <c r="F60" s="127"/>
      <c r="G60" s="83" t="s">
        <v>306</v>
      </c>
      <c r="H60" s="128" t="s">
        <v>307</v>
      </c>
      <c r="I60" s="51" t="s">
        <v>4</v>
      </c>
      <c r="J60" s="51" t="s">
        <v>228</v>
      </c>
      <c r="K60" s="51">
        <v>182</v>
      </c>
      <c r="L60" s="51" t="s">
        <v>76</v>
      </c>
      <c r="M60" s="51" t="s">
        <v>402</v>
      </c>
      <c r="N60" s="51"/>
      <c r="O60" s="48"/>
    </row>
    <row r="61" spans="1:16" s="49" customFormat="1">
      <c r="A61" s="126">
        <v>11</v>
      </c>
      <c r="B61" s="51">
        <v>13040334</v>
      </c>
      <c r="C61" s="82" t="s">
        <v>369</v>
      </c>
      <c r="D61" s="83" t="s">
        <v>370</v>
      </c>
      <c r="E61" s="127" t="s">
        <v>64</v>
      </c>
      <c r="F61" s="127"/>
      <c r="G61" s="83" t="s">
        <v>372</v>
      </c>
      <c r="H61" s="128" t="s">
        <v>414</v>
      </c>
      <c r="I61" s="51" t="s">
        <v>2</v>
      </c>
      <c r="J61" s="51" t="s">
        <v>3</v>
      </c>
      <c r="K61" s="51">
        <v>182</v>
      </c>
      <c r="L61" s="51" t="s">
        <v>76</v>
      </c>
      <c r="M61" s="51" t="s">
        <v>402</v>
      </c>
      <c r="N61" s="51"/>
      <c r="O61" s="48"/>
    </row>
    <row r="62" spans="1:16" s="49" customFormat="1">
      <c r="A62" s="126">
        <v>12</v>
      </c>
      <c r="B62" s="51">
        <v>18032324</v>
      </c>
      <c r="C62" s="82" t="s">
        <v>109</v>
      </c>
      <c r="D62" s="83" t="s">
        <v>434</v>
      </c>
      <c r="E62" s="127" t="s">
        <v>64</v>
      </c>
      <c r="F62" s="127"/>
      <c r="G62" s="83" t="s">
        <v>95</v>
      </c>
      <c r="H62" s="128" t="s">
        <v>96</v>
      </c>
      <c r="I62" s="51" t="s">
        <v>2</v>
      </c>
      <c r="J62" s="51" t="s">
        <v>97</v>
      </c>
      <c r="K62" s="51">
        <v>182</v>
      </c>
      <c r="L62" s="51" t="s">
        <v>76</v>
      </c>
      <c r="M62" s="51" t="s">
        <v>402</v>
      </c>
      <c r="N62" s="51"/>
      <c r="O62" s="48"/>
    </row>
    <row r="63" spans="1:16" s="49" customFormat="1">
      <c r="A63" s="126">
        <v>13</v>
      </c>
      <c r="B63" s="51">
        <v>18032317</v>
      </c>
      <c r="C63" s="82" t="s">
        <v>92</v>
      </c>
      <c r="D63" s="83" t="s">
        <v>454</v>
      </c>
      <c r="E63" s="127" t="s">
        <v>64</v>
      </c>
      <c r="F63" s="127"/>
      <c r="G63" s="83" t="s">
        <v>95</v>
      </c>
      <c r="H63" s="128" t="s">
        <v>96</v>
      </c>
      <c r="I63" s="51" t="s">
        <v>2</v>
      </c>
      <c r="J63" s="51" t="s">
        <v>97</v>
      </c>
      <c r="K63" s="51">
        <v>182</v>
      </c>
      <c r="L63" s="51" t="s">
        <v>76</v>
      </c>
      <c r="M63" s="51" t="s">
        <v>402</v>
      </c>
      <c r="N63" s="51"/>
      <c r="O63" s="48"/>
    </row>
    <row r="64" spans="1:16" s="49" customFormat="1">
      <c r="A64" s="126">
        <v>14</v>
      </c>
      <c r="B64" s="51">
        <v>16042427</v>
      </c>
      <c r="C64" s="82" t="s">
        <v>365</v>
      </c>
      <c r="D64" s="83" t="s">
        <v>366</v>
      </c>
      <c r="E64" s="127" t="s">
        <v>64</v>
      </c>
      <c r="F64" s="127"/>
      <c r="G64" s="83" t="s">
        <v>118</v>
      </c>
      <c r="H64" s="128" t="s">
        <v>414</v>
      </c>
      <c r="I64" s="51" t="s">
        <v>2</v>
      </c>
      <c r="J64" s="51" t="s">
        <v>3</v>
      </c>
      <c r="K64" s="51">
        <v>182</v>
      </c>
      <c r="L64" s="51" t="s">
        <v>76</v>
      </c>
      <c r="M64" s="51" t="s">
        <v>402</v>
      </c>
      <c r="N64" s="51"/>
      <c r="O64" s="48"/>
    </row>
    <row r="65" spans="1:15" s="49" customFormat="1">
      <c r="A65" s="126">
        <v>15</v>
      </c>
      <c r="B65" s="51">
        <v>18030588</v>
      </c>
      <c r="C65" s="82" t="s">
        <v>137</v>
      </c>
      <c r="D65" s="83" t="s">
        <v>442</v>
      </c>
      <c r="E65" s="127" t="s">
        <v>64</v>
      </c>
      <c r="F65" s="127"/>
      <c r="G65" s="83" t="s">
        <v>118</v>
      </c>
      <c r="H65" s="128" t="s">
        <v>414</v>
      </c>
      <c r="I65" s="51" t="s">
        <v>2</v>
      </c>
      <c r="J65" s="51" t="s">
        <v>3</v>
      </c>
      <c r="K65" s="51">
        <v>182</v>
      </c>
      <c r="L65" s="51" t="s">
        <v>76</v>
      </c>
      <c r="M65" s="51" t="s">
        <v>402</v>
      </c>
      <c r="N65" s="51"/>
      <c r="O65" s="48"/>
    </row>
    <row r="66" spans="1:15" s="69" customFormat="1">
      <c r="A66" s="126">
        <v>16</v>
      </c>
      <c r="B66" s="51">
        <v>16031097</v>
      </c>
      <c r="C66" s="82" t="s">
        <v>213</v>
      </c>
      <c r="D66" s="83" t="s">
        <v>455</v>
      </c>
      <c r="E66" s="127" t="s">
        <v>64</v>
      </c>
      <c r="F66" s="127"/>
      <c r="G66" s="83" t="s">
        <v>118</v>
      </c>
      <c r="H66" s="128" t="s">
        <v>414</v>
      </c>
      <c r="I66" s="51" t="s">
        <v>2</v>
      </c>
      <c r="J66" s="51" t="s">
        <v>3</v>
      </c>
      <c r="K66" s="51">
        <v>182</v>
      </c>
      <c r="L66" s="51" t="s">
        <v>76</v>
      </c>
      <c r="M66" s="51" t="s">
        <v>402</v>
      </c>
      <c r="N66" s="51"/>
      <c r="O66" s="87"/>
    </row>
    <row r="67" spans="1:15" s="49" customFormat="1">
      <c r="A67" s="126">
        <v>17</v>
      </c>
      <c r="B67" s="51">
        <v>18030626</v>
      </c>
      <c r="C67" s="82" t="s">
        <v>144</v>
      </c>
      <c r="D67" s="83" t="s">
        <v>456</v>
      </c>
      <c r="E67" s="127" t="s">
        <v>64</v>
      </c>
      <c r="F67" s="127"/>
      <c r="G67" s="83" t="s">
        <v>118</v>
      </c>
      <c r="H67" s="128" t="s">
        <v>414</v>
      </c>
      <c r="I67" s="51" t="s">
        <v>2</v>
      </c>
      <c r="J67" s="51" t="s">
        <v>3</v>
      </c>
      <c r="K67" s="51">
        <v>182</v>
      </c>
      <c r="L67" s="51" t="s">
        <v>76</v>
      </c>
      <c r="M67" s="51" t="s">
        <v>402</v>
      </c>
      <c r="N67" s="51"/>
      <c r="O67" s="48"/>
    </row>
    <row r="68" spans="1:15" s="49" customFormat="1">
      <c r="A68" s="126">
        <v>18</v>
      </c>
      <c r="B68" s="51">
        <v>18031410</v>
      </c>
      <c r="C68" s="82" t="s">
        <v>115</v>
      </c>
      <c r="D68" s="83" t="s">
        <v>457</v>
      </c>
      <c r="E68" s="127" t="s">
        <v>64</v>
      </c>
      <c r="F68" s="127"/>
      <c r="G68" s="83" t="s">
        <v>118</v>
      </c>
      <c r="H68" s="128" t="s">
        <v>414</v>
      </c>
      <c r="I68" s="51" t="s">
        <v>2</v>
      </c>
      <c r="J68" s="51" t="s">
        <v>3</v>
      </c>
      <c r="K68" s="51">
        <v>182</v>
      </c>
      <c r="L68" s="51" t="s">
        <v>76</v>
      </c>
      <c r="M68" s="51" t="s">
        <v>402</v>
      </c>
      <c r="N68" s="51"/>
      <c r="O68" s="48"/>
    </row>
    <row r="69" spans="1:15" s="49" customFormat="1">
      <c r="A69" s="126">
        <v>19</v>
      </c>
      <c r="B69" s="51">
        <v>18040275</v>
      </c>
      <c r="C69" s="82" t="s">
        <v>373</v>
      </c>
      <c r="D69" s="83" t="s">
        <v>374</v>
      </c>
      <c r="E69" s="127" t="s">
        <v>64</v>
      </c>
      <c r="F69" s="127"/>
      <c r="G69" s="83" t="s">
        <v>118</v>
      </c>
      <c r="H69" s="128" t="s">
        <v>414</v>
      </c>
      <c r="I69" s="51" t="s">
        <v>2</v>
      </c>
      <c r="J69" s="51" t="s">
        <v>3</v>
      </c>
      <c r="K69" s="51">
        <v>182</v>
      </c>
      <c r="L69" s="51" t="s">
        <v>76</v>
      </c>
      <c r="M69" s="51" t="s">
        <v>402</v>
      </c>
      <c r="N69" s="51"/>
      <c r="O69" s="48"/>
    </row>
    <row r="70" spans="1:15" s="49" customFormat="1">
      <c r="A70" s="126">
        <v>20</v>
      </c>
      <c r="B70" s="51">
        <v>18040843</v>
      </c>
      <c r="C70" s="82" t="s">
        <v>377</v>
      </c>
      <c r="D70" s="83" t="s">
        <v>378</v>
      </c>
      <c r="E70" s="127" t="s">
        <v>64</v>
      </c>
      <c r="F70" s="127"/>
      <c r="G70" s="83" t="s">
        <v>71</v>
      </c>
      <c r="H70" s="128" t="s">
        <v>415</v>
      </c>
      <c r="I70" s="51" t="s">
        <v>2</v>
      </c>
      <c r="J70" s="51" t="s">
        <v>3</v>
      </c>
      <c r="K70" s="51">
        <v>182</v>
      </c>
      <c r="L70" s="51" t="s">
        <v>76</v>
      </c>
      <c r="M70" s="51" t="s">
        <v>402</v>
      </c>
      <c r="N70" s="51"/>
      <c r="O70" s="48"/>
    </row>
    <row r="71" spans="1:15" s="49" customFormat="1">
      <c r="A71" s="126">
        <v>21</v>
      </c>
      <c r="B71" s="51">
        <v>16042154</v>
      </c>
      <c r="C71" s="82" t="s">
        <v>385</v>
      </c>
      <c r="D71" s="83" t="s">
        <v>386</v>
      </c>
      <c r="E71" s="127" t="s">
        <v>64</v>
      </c>
      <c r="F71" s="127"/>
      <c r="G71" s="83" t="s">
        <v>71</v>
      </c>
      <c r="H71" s="128" t="s">
        <v>415</v>
      </c>
      <c r="I71" s="51" t="s">
        <v>2</v>
      </c>
      <c r="J71" s="51" t="s">
        <v>3</v>
      </c>
      <c r="K71" s="51">
        <v>182</v>
      </c>
      <c r="L71" s="51" t="s">
        <v>76</v>
      </c>
      <c r="M71" s="51" t="s">
        <v>402</v>
      </c>
      <c r="N71" s="51"/>
      <c r="O71" s="48"/>
    </row>
    <row r="72" spans="1:15" s="49" customFormat="1">
      <c r="A72" s="126">
        <v>22</v>
      </c>
      <c r="B72" s="51">
        <v>16042635</v>
      </c>
      <c r="C72" s="82" t="s">
        <v>381</v>
      </c>
      <c r="D72" s="83" t="s">
        <v>382</v>
      </c>
      <c r="E72" s="127" t="s">
        <v>64</v>
      </c>
      <c r="F72" s="127"/>
      <c r="G72" s="83" t="s">
        <v>71</v>
      </c>
      <c r="H72" s="128" t="s">
        <v>415</v>
      </c>
      <c r="I72" s="51" t="s">
        <v>2</v>
      </c>
      <c r="J72" s="51" t="s">
        <v>3</v>
      </c>
      <c r="K72" s="51">
        <v>182</v>
      </c>
      <c r="L72" s="51" t="s">
        <v>76</v>
      </c>
      <c r="M72" s="51" t="s">
        <v>402</v>
      </c>
      <c r="N72" s="51"/>
      <c r="O72" s="48"/>
    </row>
    <row r="73" spans="1:15" s="49" customFormat="1">
      <c r="A73" s="126">
        <v>23</v>
      </c>
      <c r="B73" s="51">
        <v>18030047</v>
      </c>
      <c r="C73" s="82" t="s">
        <v>125</v>
      </c>
      <c r="D73" s="83" t="s">
        <v>458</v>
      </c>
      <c r="E73" s="127" t="s">
        <v>64</v>
      </c>
      <c r="F73" s="127"/>
      <c r="G73" s="83" t="s">
        <v>128</v>
      </c>
      <c r="H73" s="128" t="s">
        <v>459</v>
      </c>
      <c r="I73" s="51" t="s">
        <v>2</v>
      </c>
      <c r="J73" s="51" t="s">
        <v>3</v>
      </c>
      <c r="K73" s="51">
        <v>182</v>
      </c>
      <c r="L73" s="51" t="s">
        <v>76</v>
      </c>
      <c r="M73" s="51" t="s">
        <v>402</v>
      </c>
      <c r="N73" s="51"/>
      <c r="O73" s="48"/>
    </row>
    <row r="74" spans="1:15" s="49" customFormat="1">
      <c r="A74" s="126">
        <v>24</v>
      </c>
      <c r="B74" s="51">
        <v>17031550</v>
      </c>
      <c r="C74" s="82" t="s">
        <v>155</v>
      </c>
      <c r="D74" s="83" t="s">
        <v>460</v>
      </c>
      <c r="E74" s="127" t="s">
        <v>64</v>
      </c>
      <c r="F74" s="127"/>
      <c r="G74" s="83" t="s">
        <v>158</v>
      </c>
      <c r="H74" s="128" t="s">
        <v>1</v>
      </c>
      <c r="I74" s="51" t="s">
        <v>2</v>
      </c>
      <c r="J74" s="51" t="s">
        <v>3</v>
      </c>
      <c r="K74" s="51">
        <v>182</v>
      </c>
      <c r="L74" s="51" t="s">
        <v>76</v>
      </c>
      <c r="M74" s="51" t="s">
        <v>402</v>
      </c>
      <c r="N74" s="51"/>
      <c r="O74" s="48"/>
    </row>
    <row r="75" spans="1:15" s="49" customFormat="1">
      <c r="A75" s="126">
        <v>25</v>
      </c>
      <c r="B75" s="51">
        <v>15032433</v>
      </c>
      <c r="C75" s="82" t="s">
        <v>352</v>
      </c>
      <c r="D75" s="83" t="s">
        <v>461</v>
      </c>
      <c r="E75" s="127" t="s">
        <v>64</v>
      </c>
      <c r="F75" s="127"/>
      <c r="G75" s="83" t="s">
        <v>354</v>
      </c>
      <c r="H75" s="128" t="s">
        <v>411</v>
      </c>
      <c r="I75" s="51" t="s">
        <v>2</v>
      </c>
      <c r="J75" s="51" t="s">
        <v>97</v>
      </c>
      <c r="K75" s="51">
        <v>182</v>
      </c>
      <c r="L75" s="51" t="s">
        <v>76</v>
      </c>
      <c r="M75" s="51" t="s">
        <v>402</v>
      </c>
      <c r="N75" s="51"/>
      <c r="O75" s="48"/>
    </row>
    <row r="76" spans="1:15" s="49" customFormat="1">
      <c r="A76" s="126">
        <v>26</v>
      </c>
      <c r="B76" s="51">
        <v>17041088</v>
      </c>
      <c r="C76" s="82" t="s">
        <v>392</v>
      </c>
      <c r="D76" s="83" t="s">
        <v>393</v>
      </c>
      <c r="E76" s="127" t="s">
        <v>64</v>
      </c>
      <c r="F76" s="127"/>
      <c r="G76" s="83" t="s">
        <v>6</v>
      </c>
      <c r="H76" s="128" t="s">
        <v>7</v>
      </c>
      <c r="I76" s="51" t="s">
        <v>4</v>
      </c>
      <c r="J76" s="51" t="s">
        <v>3</v>
      </c>
      <c r="K76" s="51">
        <v>182</v>
      </c>
      <c r="L76" s="51" t="s">
        <v>76</v>
      </c>
      <c r="M76" s="51" t="s">
        <v>402</v>
      </c>
      <c r="N76" s="51"/>
      <c r="O76" s="48"/>
    </row>
    <row r="77" spans="1:15" s="49" customFormat="1">
      <c r="A77" s="126">
        <v>27</v>
      </c>
      <c r="B77" s="51">
        <v>16041673</v>
      </c>
      <c r="C77" s="82" t="s">
        <v>388</v>
      </c>
      <c r="D77" s="83" t="s">
        <v>389</v>
      </c>
      <c r="E77" s="127" t="s">
        <v>64</v>
      </c>
      <c r="F77" s="127"/>
      <c r="G77" s="83" t="s">
        <v>6</v>
      </c>
      <c r="H77" s="128" t="s">
        <v>7</v>
      </c>
      <c r="I77" s="51" t="s">
        <v>4</v>
      </c>
      <c r="J77" s="51" t="s">
        <v>3</v>
      </c>
      <c r="K77" s="51">
        <v>182</v>
      </c>
      <c r="L77" s="51" t="s">
        <v>76</v>
      </c>
      <c r="M77" s="51" t="s">
        <v>402</v>
      </c>
      <c r="N77" s="51"/>
      <c r="O77" s="48"/>
    </row>
    <row r="78" spans="1:15" s="49" customFormat="1">
      <c r="A78" s="126">
        <v>28</v>
      </c>
      <c r="B78" s="51">
        <v>17031108</v>
      </c>
      <c r="C78" s="82" t="s">
        <v>316</v>
      </c>
      <c r="D78" s="83" t="s">
        <v>421</v>
      </c>
      <c r="E78" s="127" t="s">
        <v>64</v>
      </c>
      <c r="F78" s="127"/>
      <c r="G78" s="83" t="s">
        <v>6</v>
      </c>
      <c r="H78" s="128" t="s">
        <v>7</v>
      </c>
      <c r="I78" s="51" t="s">
        <v>4</v>
      </c>
      <c r="J78" s="51" t="s">
        <v>3</v>
      </c>
      <c r="K78" s="51">
        <v>182</v>
      </c>
      <c r="L78" s="51" t="s">
        <v>76</v>
      </c>
      <c r="M78" s="51" t="s">
        <v>402</v>
      </c>
      <c r="N78" s="51"/>
      <c r="O78" s="48"/>
    </row>
    <row r="79" spans="1:15" s="49" customFormat="1">
      <c r="A79" s="126">
        <v>29</v>
      </c>
      <c r="B79" s="51">
        <v>15030623</v>
      </c>
      <c r="C79" s="82" t="s">
        <v>242</v>
      </c>
      <c r="D79" s="83" t="s">
        <v>462</v>
      </c>
      <c r="E79" s="127" t="s">
        <v>64</v>
      </c>
      <c r="F79" s="127"/>
      <c r="G79" s="83" t="s">
        <v>218</v>
      </c>
      <c r="H79" s="128" t="s">
        <v>219</v>
      </c>
      <c r="I79" s="51" t="s">
        <v>2</v>
      </c>
      <c r="J79" s="51" t="s">
        <v>3</v>
      </c>
      <c r="K79" s="51">
        <v>181</v>
      </c>
      <c r="L79" s="51" t="s">
        <v>76</v>
      </c>
      <c r="M79" s="51" t="s">
        <v>402</v>
      </c>
      <c r="N79" s="51"/>
      <c r="O79" s="48"/>
    </row>
    <row r="80" spans="1:15" s="49" customFormat="1">
      <c r="A80" s="126">
        <v>30</v>
      </c>
      <c r="B80" s="51">
        <v>16030567</v>
      </c>
      <c r="C80" s="82" t="s">
        <v>221</v>
      </c>
      <c r="D80" s="83" t="s">
        <v>463</v>
      </c>
      <c r="E80" s="127" t="s">
        <v>64</v>
      </c>
      <c r="F80" s="127"/>
      <c r="G80" s="83" t="s">
        <v>218</v>
      </c>
      <c r="H80" s="128" t="s">
        <v>219</v>
      </c>
      <c r="I80" s="51" t="s">
        <v>2</v>
      </c>
      <c r="J80" s="51" t="s">
        <v>3</v>
      </c>
      <c r="K80" s="51">
        <v>182</v>
      </c>
      <c r="L80" s="51" t="s">
        <v>76</v>
      </c>
      <c r="M80" s="51" t="s">
        <v>402</v>
      </c>
      <c r="N80" s="51"/>
      <c r="O80" s="48"/>
    </row>
    <row r="81" spans="1:15" s="49" customFormat="1">
      <c r="A81" s="126">
        <v>31</v>
      </c>
      <c r="B81" s="51">
        <v>15030661</v>
      </c>
      <c r="C81" s="82" t="s">
        <v>231</v>
      </c>
      <c r="D81" s="83" t="s">
        <v>464</v>
      </c>
      <c r="E81" s="127" t="s">
        <v>64</v>
      </c>
      <c r="F81" s="127"/>
      <c r="G81" s="83" t="s">
        <v>218</v>
      </c>
      <c r="H81" s="128" t="s">
        <v>219</v>
      </c>
      <c r="I81" s="51" t="s">
        <v>2</v>
      </c>
      <c r="J81" s="51" t="s">
        <v>3</v>
      </c>
      <c r="K81" s="51">
        <v>182</v>
      </c>
      <c r="L81" s="51" t="s">
        <v>76</v>
      </c>
      <c r="M81" s="51" t="s">
        <v>402</v>
      </c>
      <c r="N81" s="51"/>
      <c r="O81" s="48"/>
    </row>
    <row r="82" spans="1:15" s="49" customFormat="1">
      <c r="A82" s="126">
        <v>32</v>
      </c>
      <c r="B82" s="51">
        <v>16030592</v>
      </c>
      <c r="C82" s="82" t="s">
        <v>73</v>
      </c>
      <c r="D82" s="83" t="s">
        <v>436</v>
      </c>
      <c r="E82" s="127" t="s">
        <v>64</v>
      </c>
      <c r="F82" s="127"/>
      <c r="G82" s="83" t="s">
        <v>218</v>
      </c>
      <c r="H82" s="128" t="s">
        <v>219</v>
      </c>
      <c r="I82" s="51" t="s">
        <v>2</v>
      </c>
      <c r="J82" s="51" t="s">
        <v>3</v>
      </c>
      <c r="K82" s="51">
        <v>182</v>
      </c>
      <c r="L82" s="51" t="s">
        <v>76</v>
      </c>
      <c r="M82" s="51" t="s">
        <v>402</v>
      </c>
      <c r="N82" s="51"/>
      <c r="O82" s="48"/>
    </row>
    <row r="83" spans="1:15" s="49" customFormat="1">
      <c r="A83" s="126">
        <v>33</v>
      </c>
      <c r="B83" s="51">
        <v>16031834</v>
      </c>
      <c r="C83" s="82" t="s">
        <v>193</v>
      </c>
      <c r="D83" s="83" t="s">
        <v>446</v>
      </c>
      <c r="E83" s="127" t="s">
        <v>64</v>
      </c>
      <c r="F83" s="127"/>
      <c r="G83" s="83" t="s">
        <v>197</v>
      </c>
      <c r="H83" s="128" t="s">
        <v>198</v>
      </c>
      <c r="I83" s="51" t="s">
        <v>2</v>
      </c>
      <c r="J83" s="51" t="s">
        <v>199</v>
      </c>
      <c r="K83" s="51">
        <v>182</v>
      </c>
      <c r="L83" s="51" t="s">
        <v>76</v>
      </c>
      <c r="M83" s="51" t="s">
        <v>402</v>
      </c>
      <c r="N83" s="51"/>
      <c r="O83" s="48"/>
    </row>
    <row r="84" spans="1:15" s="55" customFormat="1">
      <c r="A84" s="125" t="s">
        <v>465</v>
      </c>
      <c r="B84" s="52"/>
      <c r="C84" s="129"/>
      <c r="D84" s="130"/>
      <c r="E84" s="131"/>
      <c r="F84" s="131"/>
      <c r="G84" s="130"/>
      <c r="H84" s="132"/>
      <c r="I84" s="52"/>
      <c r="J84" s="52"/>
      <c r="K84" s="52"/>
      <c r="L84" s="52"/>
      <c r="M84" s="52"/>
      <c r="N84" s="53"/>
      <c r="O84" s="48"/>
    </row>
    <row r="85" spans="1:15" s="55" customFormat="1">
      <c r="A85" s="126">
        <v>1</v>
      </c>
      <c r="B85" s="51">
        <v>18030588</v>
      </c>
      <c r="C85" s="82" t="s">
        <v>137</v>
      </c>
      <c r="D85" s="83" t="s">
        <v>442</v>
      </c>
      <c r="E85" s="127" t="s">
        <v>64</v>
      </c>
      <c r="F85" s="127"/>
      <c r="G85" s="83" t="s">
        <v>142</v>
      </c>
      <c r="H85" s="128" t="s">
        <v>143</v>
      </c>
      <c r="I85" s="51" t="s">
        <v>2</v>
      </c>
      <c r="J85" s="51" t="s">
        <v>3</v>
      </c>
      <c r="K85" s="51">
        <v>182</v>
      </c>
      <c r="L85" s="51" t="s">
        <v>76</v>
      </c>
      <c r="M85" s="162" t="s">
        <v>79</v>
      </c>
      <c r="N85" s="51"/>
      <c r="O85" s="48"/>
    </row>
    <row r="86" spans="1:15" s="55" customFormat="1">
      <c r="A86" s="126">
        <v>2</v>
      </c>
      <c r="B86" s="51">
        <v>16010516</v>
      </c>
      <c r="C86" s="82" t="s">
        <v>184</v>
      </c>
      <c r="D86" s="83" t="s">
        <v>466</v>
      </c>
      <c r="E86" s="127" t="s">
        <v>64</v>
      </c>
      <c r="F86" s="127"/>
      <c r="G86" s="83" t="s">
        <v>142</v>
      </c>
      <c r="H86" s="128" t="s">
        <v>143</v>
      </c>
      <c r="I86" s="51" t="s">
        <v>2</v>
      </c>
      <c r="J86" s="51" t="s">
        <v>3</v>
      </c>
      <c r="K86" s="51">
        <v>182</v>
      </c>
      <c r="L86" s="51" t="s">
        <v>76</v>
      </c>
      <c r="M86" s="162" t="s">
        <v>79</v>
      </c>
      <c r="N86" s="51"/>
      <c r="O86" s="48"/>
    </row>
    <row r="87" spans="1:15" s="133" customFormat="1" ht="15.75">
      <c r="A87" s="126">
        <v>3</v>
      </c>
      <c r="B87" s="51">
        <v>16030416</v>
      </c>
      <c r="C87" s="82" t="s">
        <v>224</v>
      </c>
      <c r="D87" s="83" t="s">
        <v>452</v>
      </c>
      <c r="E87" s="127" t="s">
        <v>64</v>
      </c>
      <c r="F87" s="127"/>
      <c r="G87" s="83" t="s">
        <v>327</v>
      </c>
      <c r="H87" s="128" t="s">
        <v>328</v>
      </c>
      <c r="I87" s="51" t="s">
        <v>4</v>
      </c>
      <c r="J87" s="51" t="s">
        <v>228</v>
      </c>
      <c r="K87" s="51">
        <v>182</v>
      </c>
      <c r="L87" s="51" t="s">
        <v>76</v>
      </c>
      <c r="M87" s="162" t="s">
        <v>79</v>
      </c>
      <c r="N87" s="51"/>
      <c r="O87" s="48"/>
    </row>
    <row r="88" spans="1:15" s="55" customFormat="1">
      <c r="A88" s="125" t="s">
        <v>467</v>
      </c>
      <c r="B88" s="52"/>
      <c r="C88" s="129"/>
      <c r="D88" s="130"/>
      <c r="E88" s="131"/>
      <c r="F88" s="131"/>
      <c r="G88" s="130"/>
      <c r="H88" s="132"/>
      <c r="I88" s="52"/>
      <c r="J88" s="52"/>
      <c r="K88" s="52"/>
      <c r="L88" s="52"/>
      <c r="M88" s="52"/>
      <c r="N88" s="53"/>
      <c r="O88" s="48"/>
    </row>
    <row r="89" spans="1:15" s="55" customFormat="1">
      <c r="A89" s="126">
        <v>1</v>
      </c>
      <c r="B89" s="51">
        <v>16031666</v>
      </c>
      <c r="C89" s="82" t="s">
        <v>241</v>
      </c>
      <c r="D89" s="83" t="s">
        <v>468</v>
      </c>
      <c r="E89" s="127" t="s">
        <v>64</v>
      </c>
      <c r="F89" s="127"/>
      <c r="G89" s="83" t="s">
        <v>226</v>
      </c>
      <c r="H89" s="128" t="s">
        <v>227</v>
      </c>
      <c r="I89" s="51" t="s">
        <v>2</v>
      </c>
      <c r="J89" s="51" t="s">
        <v>228</v>
      </c>
      <c r="K89" s="51">
        <v>182</v>
      </c>
      <c r="L89" s="207" t="s">
        <v>76</v>
      </c>
      <c r="M89" s="208" t="s">
        <v>79</v>
      </c>
      <c r="N89" s="207"/>
      <c r="O89" s="48"/>
    </row>
    <row r="90" spans="1:15" s="55" customFormat="1">
      <c r="A90" s="126">
        <v>2</v>
      </c>
      <c r="B90" s="51">
        <v>16030416</v>
      </c>
      <c r="C90" s="82" t="s">
        <v>224</v>
      </c>
      <c r="D90" s="83" t="s">
        <v>452</v>
      </c>
      <c r="E90" s="127" t="s">
        <v>64</v>
      </c>
      <c r="F90" s="127"/>
      <c r="G90" s="83" t="s">
        <v>226</v>
      </c>
      <c r="H90" s="128" t="s">
        <v>227</v>
      </c>
      <c r="I90" s="51" t="s">
        <v>2</v>
      </c>
      <c r="J90" s="51" t="s">
        <v>228</v>
      </c>
      <c r="K90" s="51">
        <v>182</v>
      </c>
      <c r="L90" s="207" t="s">
        <v>76</v>
      </c>
      <c r="M90" s="208" t="s">
        <v>79</v>
      </c>
      <c r="N90" s="207"/>
      <c r="O90" s="48"/>
    </row>
    <row r="91" spans="1:15" s="133" customFormat="1" ht="15.75">
      <c r="A91" s="126">
        <v>3</v>
      </c>
      <c r="B91" s="51">
        <v>18030588</v>
      </c>
      <c r="C91" s="82" t="s">
        <v>137</v>
      </c>
      <c r="D91" s="83" t="s">
        <v>442</v>
      </c>
      <c r="E91" s="127" t="s">
        <v>64</v>
      </c>
      <c r="F91" s="127"/>
      <c r="G91" s="83" t="s">
        <v>333</v>
      </c>
      <c r="H91" s="128" t="s">
        <v>334</v>
      </c>
      <c r="I91" s="51" t="s">
        <v>335</v>
      </c>
      <c r="J91" s="51" t="s">
        <v>240</v>
      </c>
      <c r="K91" s="51">
        <v>182</v>
      </c>
      <c r="L91" s="207" t="s">
        <v>76</v>
      </c>
      <c r="M91" s="208" t="s">
        <v>79</v>
      </c>
      <c r="N91" s="207"/>
      <c r="O91" s="48"/>
    </row>
    <row r="92" spans="1:15" s="55" customFormat="1" ht="14.25">
      <c r="A92" s="125" t="s">
        <v>469</v>
      </c>
      <c r="B92" s="54"/>
      <c r="C92" s="134"/>
      <c r="D92" s="135"/>
      <c r="E92" s="136"/>
      <c r="F92" s="136"/>
      <c r="G92" s="136"/>
      <c r="H92" s="134"/>
      <c r="I92" s="54"/>
      <c r="J92" s="137"/>
      <c r="K92" s="138"/>
      <c r="L92" s="138"/>
      <c r="M92" s="138"/>
      <c r="N92" s="67"/>
    </row>
    <row r="93" spans="1:15" s="49" customFormat="1">
      <c r="A93" s="126">
        <v>1</v>
      </c>
      <c r="B93" s="51">
        <v>18030588</v>
      </c>
      <c r="C93" s="82" t="s">
        <v>137</v>
      </c>
      <c r="D93" s="83" t="s">
        <v>442</v>
      </c>
      <c r="E93" s="127" t="s">
        <v>64</v>
      </c>
      <c r="F93" s="127"/>
      <c r="G93" s="83" t="s">
        <v>133</v>
      </c>
      <c r="H93" s="128" t="s">
        <v>134</v>
      </c>
      <c r="I93" s="51" t="s">
        <v>2</v>
      </c>
      <c r="J93" s="84" t="s">
        <v>135</v>
      </c>
      <c r="K93" s="51">
        <v>182</v>
      </c>
      <c r="L93" s="66"/>
      <c r="M93" s="66"/>
      <c r="N93" s="66"/>
      <c r="O93" s="48"/>
    </row>
    <row r="94" spans="1:15" s="55" customFormat="1" ht="14.25">
      <c r="A94" s="126">
        <v>2</v>
      </c>
      <c r="B94" s="51">
        <v>18030209</v>
      </c>
      <c r="C94" s="82" t="s">
        <v>130</v>
      </c>
      <c r="D94" s="83" t="s">
        <v>435</v>
      </c>
      <c r="E94" s="127" t="s">
        <v>64</v>
      </c>
      <c r="F94" s="127"/>
      <c r="G94" s="83" t="s">
        <v>133</v>
      </c>
      <c r="H94" s="128" t="s">
        <v>134</v>
      </c>
      <c r="I94" s="51" t="s">
        <v>2</v>
      </c>
      <c r="J94" s="84" t="s">
        <v>135</v>
      </c>
      <c r="K94" s="51">
        <v>182</v>
      </c>
      <c r="L94" s="54"/>
      <c r="M94" s="54"/>
      <c r="N94" s="54"/>
    </row>
    <row r="95" spans="1:15" s="55" customFormat="1" ht="14.25">
      <c r="A95" s="126">
        <v>3</v>
      </c>
      <c r="B95" s="51">
        <v>16031291</v>
      </c>
      <c r="C95" s="82" t="s">
        <v>207</v>
      </c>
      <c r="D95" s="83" t="s">
        <v>470</v>
      </c>
      <c r="E95" s="127" t="s">
        <v>64</v>
      </c>
      <c r="F95" s="127"/>
      <c r="G95" s="83" t="s">
        <v>210</v>
      </c>
      <c r="H95" s="128" t="s">
        <v>211</v>
      </c>
      <c r="I95" s="51" t="s">
        <v>2</v>
      </c>
      <c r="J95" s="84" t="s">
        <v>135</v>
      </c>
      <c r="K95" s="51">
        <v>182</v>
      </c>
      <c r="L95" s="54"/>
      <c r="M95" s="54"/>
      <c r="N95" s="54"/>
    </row>
    <row r="96" spans="1:15" s="55" customFormat="1" ht="14.25">
      <c r="A96" s="126">
        <v>4</v>
      </c>
      <c r="B96" s="51">
        <v>16030216</v>
      </c>
      <c r="C96" s="82" t="s">
        <v>233</v>
      </c>
      <c r="D96" s="83" t="s">
        <v>436</v>
      </c>
      <c r="E96" s="127" t="s">
        <v>64</v>
      </c>
      <c r="F96" s="127"/>
      <c r="G96" s="83" t="s">
        <v>161</v>
      </c>
      <c r="H96" s="128" t="s">
        <v>162</v>
      </c>
      <c r="I96" s="51" t="s">
        <v>2</v>
      </c>
      <c r="J96" s="84" t="s">
        <v>135</v>
      </c>
      <c r="K96" s="51">
        <v>182</v>
      </c>
      <c r="L96" s="54"/>
      <c r="M96" s="54"/>
      <c r="N96" s="54"/>
    </row>
    <row r="97" spans="1:14" s="55" customFormat="1" ht="14.25">
      <c r="A97" s="125" t="s">
        <v>471</v>
      </c>
      <c r="B97" s="54"/>
      <c r="C97" s="134"/>
      <c r="D97" s="135"/>
      <c r="E97" s="136"/>
      <c r="F97" s="136"/>
      <c r="G97" s="136"/>
      <c r="H97" s="134"/>
      <c r="I97" s="54"/>
      <c r="J97" s="137"/>
      <c r="K97" s="138"/>
      <c r="L97" s="138"/>
      <c r="M97" s="138"/>
      <c r="N97" s="67"/>
    </row>
    <row r="98" spans="1:14" s="55" customFormat="1" ht="14.25">
      <c r="A98" s="126">
        <v>5</v>
      </c>
      <c r="B98" s="51">
        <v>18032324</v>
      </c>
      <c r="C98" s="82" t="s">
        <v>109</v>
      </c>
      <c r="D98" s="83" t="s">
        <v>434</v>
      </c>
      <c r="E98" s="127" t="s">
        <v>64</v>
      </c>
      <c r="F98" s="127"/>
      <c r="G98" s="83" t="s">
        <v>287</v>
      </c>
      <c r="H98" s="128" t="s">
        <v>288</v>
      </c>
      <c r="I98" s="51" t="s">
        <v>285</v>
      </c>
      <c r="J98" s="51" t="s">
        <v>289</v>
      </c>
      <c r="K98" s="51">
        <v>182</v>
      </c>
      <c r="L98" s="54"/>
      <c r="M98" s="54"/>
      <c r="N98" s="54"/>
    </row>
    <row r="99" spans="1:14" s="55" customFormat="1" ht="14.25">
      <c r="A99" s="126">
        <v>6</v>
      </c>
      <c r="B99" s="51">
        <v>18030588</v>
      </c>
      <c r="C99" s="82" t="s">
        <v>137</v>
      </c>
      <c r="D99" s="83" t="s">
        <v>442</v>
      </c>
      <c r="E99" s="127" t="s">
        <v>64</v>
      </c>
      <c r="F99" s="127"/>
      <c r="G99" s="83" t="s">
        <v>287</v>
      </c>
      <c r="H99" s="128" t="s">
        <v>288</v>
      </c>
      <c r="I99" s="51" t="s">
        <v>285</v>
      </c>
      <c r="J99" s="51" t="s">
        <v>289</v>
      </c>
      <c r="K99" s="51">
        <v>182</v>
      </c>
      <c r="L99" s="54"/>
      <c r="M99" s="54"/>
      <c r="N99" s="54"/>
    </row>
    <row r="100" spans="1:14" s="55" customFormat="1" ht="14.25">
      <c r="A100" s="126">
        <v>7</v>
      </c>
      <c r="B100" s="51">
        <v>18031945</v>
      </c>
      <c r="C100" s="82" t="s">
        <v>290</v>
      </c>
      <c r="D100" s="83" t="s">
        <v>472</v>
      </c>
      <c r="E100" s="127" t="s">
        <v>64</v>
      </c>
      <c r="F100" s="127"/>
      <c r="G100" s="83" t="s">
        <v>287</v>
      </c>
      <c r="H100" s="128" t="s">
        <v>288</v>
      </c>
      <c r="I100" s="51" t="s">
        <v>285</v>
      </c>
      <c r="J100" s="51" t="s">
        <v>289</v>
      </c>
      <c r="K100" s="51">
        <v>182</v>
      </c>
      <c r="L100" s="54"/>
      <c r="M100" s="54"/>
      <c r="N100" s="54"/>
    </row>
    <row r="101" spans="1:14" s="55" customFormat="1" ht="14.25">
      <c r="A101" s="126">
        <v>8</v>
      </c>
      <c r="B101" s="51">
        <v>18030588</v>
      </c>
      <c r="C101" s="82" t="s">
        <v>137</v>
      </c>
      <c r="D101" s="83" t="s">
        <v>442</v>
      </c>
      <c r="E101" s="127" t="s">
        <v>64</v>
      </c>
      <c r="F101" s="127"/>
      <c r="G101" s="83" t="s">
        <v>298</v>
      </c>
      <c r="H101" s="128" t="s">
        <v>299</v>
      </c>
      <c r="I101" s="51" t="s">
        <v>300</v>
      </c>
      <c r="J101" s="51" t="s">
        <v>296</v>
      </c>
      <c r="K101" s="51">
        <v>182</v>
      </c>
      <c r="L101" s="54"/>
      <c r="M101" s="54"/>
      <c r="N101" s="54"/>
    </row>
    <row r="102" spans="1:14" s="55" customFormat="1" ht="14.25">
      <c r="A102" s="126">
        <v>9</v>
      </c>
      <c r="B102" s="51">
        <v>14030482</v>
      </c>
      <c r="C102" s="82" t="s">
        <v>249</v>
      </c>
      <c r="D102" s="83" t="s">
        <v>473</v>
      </c>
      <c r="E102" s="127" t="s">
        <v>64</v>
      </c>
      <c r="F102" s="127"/>
      <c r="G102" s="83" t="s">
        <v>252</v>
      </c>
      <c r="H102" s="128" t="s">
        <v>253</v>
      </c>
      <c r="I102" s="51" t="s">
        <v>254</v>
      </c>
      <c r="J102" s="51" t="s">
        <v>167</v>
      </c>
      <c r="K102" s="51">
        <v>182</v>
      </c>
      <c r="L102" s="54"/>
      <c r="M102" s="54"/>
      <c r="N102" s="54"/>
    </row>
    <row r="103" spans="1:14" s="55" customFormat="1" ht="14.25">
      <c r="A103" s="126">
        <v>10</v>
      </c>
      <c r="B103" s="51">
        <v>16031438</v>
      </c>
      <c r="C103" s="82" t="s">
        <v>279</v>
      </c>
      <c r="D103" s="83" t="s">
        <v>474</v>
      </c>
      <c r="E103" s="127" t="s">
        <v>64</v>
      </c>
      <c r="F103" s="127"/>
      <c r="G103" s="83" t="s">
        <v>252</v>
      </c>
      <c r="H103" s="128" t="s">
        <v>253</v>
      </c>
      <c r="I103" s="51" t="s">
        <v>254</v>
      </c>
      <c r="J103" s="51" t="s">
        <v>167</v>
      </c>
      <c r="K103" s="51">
        <v>182</v>
      </c>
      <c r="L103" s="54"/>
      <c r="M103" s="54"/>
      <c r="N103" s="54"/>
    </row>
    <row r="104" spans="1:14" s="55" customFormat="1" ht="14.25">
      <c r="A104" s="126">
        <v>11</v>
      </c>
      <c r="B104" s="51">
        <v>15035870</v>
      </c>
      <c r="C104" s="82" t="s">
        <v>255</v>
      </c>
      <c r="D104" s="83" t="s">
        <v>475</v>
      </c>
      <c r="E104" s="127" t="s">
        <v>64</v>
      </c>
      <c r="F104" s="127"/>
      <c r="G104" s="83" t="s">
        <v>257</v>
      </c>
      <c r="H104" s="128" t="s">
        <v>258</v>
      </c>
      <c r="I104" s="51" t="s">
        <v>254</v>
      </c>
      <c r="J104" s="51" t="s">
        <v>259</v>
      </c>
      <c r="K104" s="51">
        <v>182</v>
      </c>
      <c r="L104" s="54"/>
      <c r="M104" s="54"/>
      <c r="N104" s="54"/>
    </row>
    <row r="105" spans="1:14" s="55" customFormat="1" ht="14.25">
      <c r="A105" s="126">
        <v>12</v>
      </c>
      <c r="B105" s="51">
        <v>18032324</v>
      </c>
      <c r="C105" s="82" t="s">
        <v>109</v>
      </c>
      <c r="D105" s="83" t="s">
        <v>434</v>
      </c>
      <c r="E105" s="127" t="s">
        <v>64</v>
      </c>
      <c r="F105" s="127"/>
      <c r="G105" s="83" t="s">
        <v>271</v>
      </c>
      <c r="H105" s="128" t="s">
        <v>272</v>
      </c>
      <c r="I105" s="51" t="s">
        <v>254</v>
      </c>
      <c r="J105" s="51" t="s">
        <v>97</v>
      </c>
      <c r="K105" s="51">
        <v>182</v>
      </c>
      <c r="L105" s="54"/>
      <c r="M105" s="54"/>
      <c r="N105" s="54"/>
    </row>
    <row r="106" spans="1:14" s="55" customFormat="1" ht="14.25">
      <c r="A106" s="126">
        <v>13</v>
      </c>
      <c r="B106" s="51">
        <v>18032324</v>
      </c>
      <c r="C106" s="82" t="s">
        <v>109</v>
      </c>
      <c r="D106" s="83" t="s">
        <v>434</v>
      </c>
      <c r="E106" s="127" t="s">
        <v>64</v>
      </c>
      <c r="F106" s="127"/>
      <c r="G106" s="83" t="s">
        <v>0</v>
      </c>
      <c r="H106" s="128" t="s">
        <v>1</v>
      </c>
      <c r="I106" s="51" t="s">
        <v>254</v>
      </c>
      <c r="J106" s="51" t="s">
        <v>97</v>
      </c>
      <c r="K106" s="51">
        <v>182</v>
      </c>
      <c r="L106" s="54"/>
      <c r="M106" s="54"/>
      <c r="N106" s="54"/>
    </row>
    <row r="107" spans="1:14" s="55" customFormat="1" ht="14.25">
      <c r="A107" s="126">
        <v>14</v>
      </c>
      <c r="B107" s="51">
        <v>18032324</v>
      </c>
      <c r="C107" s="82" t="s">
        <v>109</v>
      </c>
      <c r="D107" s="83" t="s">
        <v>434</v>
      </c>
      <c r="E107" s="127" t="s">
        <v>64</v>
      </c>
      <c r="F107" s="127"/>
      <c r="G107" s="83" t="s">
        <v>274</v>
      </c>
      <c r="H107" s="128" t="s">
        <v>410</v>
      </c>
      <c r="I107" s="51" t="s">
        <v>254</v>
      </c>
      <c r="J107" s="51" t="s">
        <v>97</v>
      </c>
      <c r="K107" s="51">
        <v>182</v>
      </c>
      <c r="L107" s="54"/>
      <c r="M107" s="54"/>
      <c r="N107" s="54"/>
    </row>
    <row r="108" spans="1:14" s="55" customFormat="1" ht="14.25">
      <c r="A108" s="126">
        <v>15</v>
      </c>
      <c r="B108" s="51">
        <v>15034401</v>
      </c>
      <c r="C108" s="82" t="s">
        <v>261</v>
      </c>
      <c r="D108" s="83" t="s">
        <v>476</v>
      </c>
      <c r="E108" s="127" t="s">
        <v>64</v>
      </c>
      <c r="F108" s="127"/>
      <c r="G108" s="83" t="s">
        <v>263</v>
      </c>
      <c r="H108" s="128" t="s">
        <v>264</v>
      </c>
      <c r="I108" s="51" t="s">
        <v>254</v>
      </c>
      <c r="J108" s="51" t="s">
        <v>405</v>
      </c>
      <c r="K108" s="51">
        <v>182</v>
      </c>
      <c r="L108" s="54"/>
      <c r="M108" s="54"/>
      <c r="N108" s="54"/>
    </row>
    <row r="109" spans="1:14" s="55" customFormat="1" ht="14.25">
      <c r="A109" s="126">
        <v>16</v>
      </c>
      <c r="B109" s="51">
        <v>16030597</v>
      </c>
      <c r="C109" s="82" t="s">
        <v>278</v>
      </c>
      <c r="D109" s="83" t="s">
        <v>477</v>
      </c>
      <c r="E109" s="127" t="s">
        <v>64</v>
      </c>
      <c r="F109" s="127"/>
      <c r="G109" s="83" t="s">
        <v>263</v>
      </c>
      <c r="H109" s="128" t="s">
        <v>264</v>
      </c>
      <c r="I109" s="51" t="s">
        <v>254</v>
      </c>
      <c r="J109" s="51" t="s">
        <v>405</v>
      </c>
      <c r="K109" s="51">
        <v>182</v>
      </c>
      <c r="L109" s="54"/>
      <c r="M109" s="54"/>
      <c r="N109" s="54"/>
    </row>
    <row r="110" spans="1:14" s="55" customFormat="1" ht="14.25">
      <c r="A110" s="126">
        <v>17</v>
      </c>
      <c r="B110" s="51">
        <v>16030596</v>
      </c>
      <c r="C110" s="82" t="s">
        <v>277</v>
      </c>
      <c r="D110" s="83" t="s">
        <v>478</v>
      </c>
      <c r="E110" s="127" t="s">
        <v>64</v>
      </c>
      <c r="F110" s="127"/>
      <c r="G110" s="83" t="s">
        <v>263</v>
      </c>
      <c r="H110" s="128" t="s">
        <v>264</v>
      </c>
      <c r="I110" s="51" t="s">
        <v>254</v>
      </c>
      <c r="J110" s="51" t="s">
        <v>405</v>
      </c>
      <c r="K110" s="51">
        <v>182</v>
      </c>
      <c r="L110" s="54"/>
      <c r="M110" s="54"/>
      <c r="N110" s="54"/>
    </row>
    <row r="111" spans="1:14" s="55" customFormat="1" ht="14.25">
      <c r="A111" s="126">
        <v>18</v>
      </c>
      <c r="B111" s="51">
        <v>15032240</v>
      </c>
      <c r="C111" s="82" t="s">
        <v>74</v>
      </c>
      <c r="D111" s="83" t="s">
        <v>479</v>
      </c>
      <c r="E111" s="127" t="s">
        <v>64</v>
      </c>
      <c r="F111" s="127"/>
      <c r="G111" s="83" t="s">
        <v>267</v>
      </c>
      <c r="H111" s="128" t="s">
        <v>416</v>
      </c>
      <c r="I111" s="51" t="s">
        <v>254</v>
      </c>
      <c r="J111" s="51" t="s">
        <v>187</v>
      </c>
      <c r="K111" s="51">
        <v>182</v>
      </c>
      <c r="L111" s="54"/>
      <c r="M111" s="54"/>
      <c r="N111" s="54"/>
    </row>
    <row r="112" spans="1:14" s="55" customFormat="1" ht="14.25">
      <c r="A112" s="126">
        <v>19</v>
      </c>
      <c r="B112" s="51">
        <v>15032240</v>
      </c>
      <c r="C112" s="82" t="s">
        <v>74</v>
      </c>
      <c r="D112" s="83" t="s">
        <v>479</v>
      </c>
      <c r="E112" s="127" t="s">
        <v>64</v>
      </c>
      <c r="F112" s="127"/>
      <c r="G112" s="83" t="s">
        <v>283</v>
      </c>
      <c r="H112" s="128" t="s">
        <v>284</v>
      </c>
      <c r="I112" s="51" t="s">
        <v>285</v>
      </c>
      <c r="J112" s="51" t="s">
        <v>199</v>
      </c>
      <c r="K112" s="51">
        <v>182</v>
      </c>
      <c r="L112" s="54"/>
      <c r="M112" s="54"/>
      <c r="N112" s="54"/>
    </row>
    <row r="113" spans="1:14" s="55" customFormat="1">
      <c r="A113" s="139" t="s">
        <v>65</v>
      </c>
      <c r="B113" s="56"/>
      <c r="C113" s="140"/>
      <c r="D113" s="141"/>
      <c r="E113" s="141"/>
      <c r="F113" s="141"/>
      <c r="G113" s="141"/>
      <c r="H113" s="140"/>
      <c r="I113" s="140"/>
      <c r="J113" s="85"/>
      <c r="K113" s="85"/>
      <c r="L113" s="56"/>
      <c r="M113" s="56"/>
      <c r="N113" s="56"/>
    </row>
    <row r="114" spans="1:14" ht="16.5">
      <c r="A114" s="142" t="s">
        <v>52</v>
      </c>
      <c r="B114" s="143"/>
      <c r="C114" s="144"/>
      <c r="D114" s="145"/>
      <c r="E114" s="146"/>
      <c r="F114" s="147"/>
      <c r="G114" s="147"/>
      <c r="K114" s="148" t="s">
        <v>53</v>
      </c>
    </row>
    <row r="115" spans="1:14" ht="16.5">
      <c r="A115" s="149" t="s">
        <v>65</v>
      </c>
      <c r="B115" s="143"/>
      <c r="C115" s="144"/>
      <c r="D115" s="145"/>
      <c r="E115" s="146"/>
      <c r="F115" s="147"/>
      <c r="G115" s="147"/>
      <c r="K115" s="148" t="s">
        <v>54</v>
      </c>
    </row>
    <row r="116" spans="1:14" ht="17.25">
      <c r="A116" s="150" t="s">
        <v>55</v>
      </c>
      <c r="B116" s="143"/>
      <c r="C116" s="144"/>
      <c r="D116" s="145"/>
      <c r="E116" s="146"/>
      <c r="F116" s="147"/>
      <c r="G116" s="147"/>
      <c r="K116" s="148" t="s">
        <v>56</v>
      </c>
    </row>
    <row r="117" spans="1:14" ht="16.5">
      <c r="A117" s="151" t="s">
        <v>57</v>
      </c>
      <c r="B117" s="143"/>
      <c r="C117" s="144"/>
      <c r="D117" s="145"/>
      <c r="E117" s="146"/>
      <c r="F117" s="147"/>
      <c r="G117" s="147"/>
      <c r="K117" s="148"/>
    </row>
    <row r="118" spans="1:14" ht="16.5">
      <c r="A118" s="151" t="s">
        <v>58</v>
      </c>
      <c r="B118" s="143"/>
      <c r="C118" s="144"/>
      <c r="D118" s="145"/>
      <c r="E118" s="152"/>
      <c r="F118" s="153"/>
      <c r="G118" s="153"/>
      <c r="K118" s="154"/>
    </row>
    <row r="119" spans="1:14" ht="16.5">
      <c r="A119" s="155" t="s">
        <v>65</v>
      </c>
      <c r="B119" s="143"/>
      <c r="C119" s="144"/>
      <c r="D119" s="145"/>
      <c r="E119" s="152"/>
      <c r="F119" s="153"/>
      <c r="G119" s="153"/>
      <c r="K119" s="154"/>
    </row>
    <row r="120" spans="1:14" ht="16.5">
      <c r="A120" s="156" t="s">
        <v>65</v>
      </c>
      <c r="B120" s="143"/>
      <c r="C120" s="144"/>
      <c r="D120" s="145"/>
      <c r="E120" s="152"/>
      <c r="F120" s="153"/>
      <c r="G120" s="153"/>
    </row>
    <row r="121" spans="1:14" ht="16.5">
      <c r="A121" s="156" t="s">
        <v>65</v>
      </c>
      <c r="B121" s="143"/>
      <c r="C121" s="144"/>
      <c r="D121" s="145"/>
      <c r="E121" s="146"/>
      <c r="F121" s="147"/>
      <c r="G121" s="147"/>
      <c r="K121" s="148" t="s">
        <v>59</v>
      </c>
    </row>
    <row r="122" spans="1:14" ht="16.5">
      <c r="A122" s="143"/>
      <c r="B122" s="143"/>
      <c r="C122" s="144"/>
      <c r="D122" s="145"/>
      <c r="E122" s="146"/>
      <c r="F122" s="147"/>
      <c r="G122" s="147"/>
    </row>
  </sheetData>
  <mergeCells count="4">
    <mergeCell ref="A1:G1"/>
    <mergeCell ref="A2:G2"/>
    <mergeCell ref="A3:G3"/>
    <mergeCell ref="A6:M6"/>
  </mergeCells>
  <printOptions horizontalCentered="1"/>
  <pageMargins left="0.2" right="0.2" top="0.75" bottom="0.75" header="0.3" footer="0.3"/>
  <pageSetup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activeCell="D17" sqref="D17"/>
    </sheetView>
  </sheetViews>
  <sheetFormatPr defaultRowHeight="15"/>
  <cols>
    <col min="1" max="1" width="5" customWidth="1"/>
    <col min="2" max="2" width="11.140625" style="48" customWidth="1"/>
    <col min="3" max="3" width="22.85546875" style="48" customWidth="1"/>
    <col min="4" max="4" width="12.140625" style="2" customWidth="1"/>
    <col min="5" max="5" width="31.5703125" style="48" customWidth="1"/>
    <col min="6" max="6" width="12.7109375" style="90" customWidth="1"/>
    <col min="7" max="7" width="6.140625" customWidth="1"/>
    <col min="8" max="8" width="17.140625" customWidth="1"/>
    <col min="9" max="9" width="7.42578125" customWidth="1"/>
    <col min="10" max="10" width="0" hidden="1" customWidth="1"/>
  </cols>
  <sheetData>
    <row r="1" spans="1:10" s="4" customFormat="1">
      <c r="B1" s="69"/>
      <c r="C1" s="70" t="s">
        <v>28</v>
      </c>
      <c r="D1" s="71"/>
      <c r="E1" s="69"/>
      <c r="F1" s="69"/>
      <c r="G1" s="7" t="s">
        <v>29</v>
      </c>
      <c r="H1" s="8"/>
    </row>
    <row r="2" spans="1:10" s="4" customFormat="1">
      <c r="B2" s="69"/>
      <c r="C2" s="70" t="s">
        <v>30</v>
      </c>
      <c r="D2" s="71"/>
      <c r="E2" s="69"/>
      <c r="F2" s="69"/>
      <c r="G2" s="9" t="s">
        <v>31</v>
      </c>
      <c r="H2" s="8"/>
    </row>
    <row r="3" spans="1:10" s="4" customFormat="1">
      <c r="B3" s="69"/>
      <c r="C3" s="72" t="s">
        <v>32</v>
      </c>
      <c r="D3" s="71"/>
      <c r="E3" s="69"/>
      <c r="F3" s="69"/>
      <c r="G3" s="7" t="s">
        <v>33</v>
      </c>
      <c r="H3" s="8"/>
    </row>
    <row r="4" spans="1:10" s="4" customFormat="1">
      <c r="A4" s="10"/>
      <c r="B4" s="72"/>
      <c r="C4" s="72"/>
      <c r="D4" s="71"/>
      <c r="E4" s="213"/>
      <c r="F4" s="213"/>
      <c r="G4" s="8"/>
      <c r="H4" s="8"/>
    </row>
    <row r="5" spans="1:10" s="4" customFormat="1" ht="15.75">
      <c r="B5" s="73"/>
      <c r="C5" s="73"/>
      <c r="D5" s="73"/>
      <c r="E5" s="74" t="s">
        <v>482</v>
      </c>
      <c r="F5" s="73"/>
      <c r="G5" s="11"/>
      <c r="H5" s="11"/>
    </row>
    <row r="6" spans="1:10" s="4" customFormat="1">
      <c r="A6" s="214"/>
      <c r="B6" s="214"/>
      <c r="C6" s="75"/>
      <c r="D6" s="71"/>
      <c r="E6" s="75"/>
      <c r="F6" s="76"/>
      <c r="G6" s="8"/>
      <c r="H6" s="8"/>
    </row>
    <row r="7" spans="1:10" s="4" customFormat="1">
      <c r="A7" s="32"/>
      <c r="B7" s="77"/>
      <c r="C7" s="69"/>
      <c r="D7" s="77" t="s">
        <v>483</v>
      </c>
      <c r="E7" s="78"/>
      <c r="F7" s="77" t="s">
        <v>484</v>
      </c>
      <c r="G7" s="8"/>
      <c r="H7" s="8"/>
    </row>
    <row r="8" spans="1:10" s="4" customFormat="1">
      <c r="A8" s="32"/>
      <c r="B8" s="77"/>
      <c r="C8" s="69"/>
      <c r="D8" s="77" t="s">
        <v>485</v>
      </c>
      <c r="E8" s="78"/>
      <c r="F8" s="79" t="s">
        <v>486</v>
      </c>
      <c r="G8" s="8"/>
      <c r="H8" s="8"/>
    </row>
    <row r="9" spans="1:10" s="4" customFormat="1">
      <c r="A9" s="32"/>
      <c r="B9" s="78"/>
      <c r="C9" s="75"/>
      <c r="D9" s="71"/>
      <c r="E9" s="79"/>
      <c r="F9" s="76"/>
      <c r="G9" s="8"/>
      <c r="H9" s="8"/>
    </row>
    <row r="10" spans="1:10" s="16" customFormat="1">
      <c r="A10" s="14" t="s">
        <v>34</v>
      </c>
      <c r="B10" s="80" t="s">
        <v>16</v>
      </c>
      <c r="C10" s="80" t="s">
        <v>35</v>
      </c>
      <c r="D10" s="80" t="s">
        <v>18</v>
      </c>
      <c r="E10" s="80" t="s">
        <v>36</v>
      </c>
      <c r="F10" s="81" t="s">
        <v>37</v>
      </c>
      <c r="G10" s="14" t="s">
        <v>38</v>
      </c>
      <c r="H10" s="14" t="s">
        <v>39</v>
      </c>
      <c r="I10" s="14" t="s">
        <v>40</v>
      </c>
    </row>
    <row r="11" spans="1:10" s="16" customFormat="1">
      <c r="A11" s="33">
        <v>1</v>
      </c>
      <c r="B11" s="51">
        <v>17030990</v>
      </c>
      <c r="C11" s="82" t="s">
        <v>168</v>
      </c>
      <c r="D11" s="83" t="s">
        <v>419</v>
      </c>
      <c r="E11" s="84" t="s">
        <v>413</v>
      </c>
      <c r="F11" s="83" t="s">
        <v>2</v>
      </c>
      <c r="G11" s="34"/>
      <c r="H11" s="35"/>
      <c r="I11" s="35">
        <v>182</v>
      </c>
      <c r="J11" s="36" t="s">
        <v>487</v>
      </c>
    </row>
    <row r="12" spans="1:10" s="16" customFormat="1">
      <c r="A12" s="33">
        <v>2</v>
      </c>
      <c r="B12" s="51" t="s">
        <v>363</v>
      </c>
      <c r="C12" s="82" t="s">
        <v>364</v>
      </c>
      <c r="D12" s="83" t="s">
        <v>420</v>
      </c>
      <c r="E12" s="84" t="s">
        <v>412</v>
      </c>
      <c r="F12" s="83" t="s">
        <v>4</v>
      </c>
      <c r="G12" s="37"/>
      <c r="H12" s="35"/>
      <c r="I12" s="35">
        <v>182</v>
      </c>
      <c r="J12" s="36" t="s">
        <v>488</v>
      </c>
    </row>
    <row r="13" spans="1:10" s="16" customFormat="1">
      <c r="A13" s="33">
        <v>3</v>
      </c>
      <c r="B13" s="51" t="s">
        <v>345</v>
      </c>
      <c r="C13" s="82" t="s">
        <v>346</v>
      </c>
      <c r="D13" s="83" t="s">
        <v>349</v>
      </c>
      <c r="E13" s="84" t="s">
        <v>412</v>
      </c>
      <c r="F13" s="83" t="s">
        <v>4</v>
      </c>
      <c r="G13" s="34"/>
      <c r="H13" s="35"/>
      <c r="I13" s="35">
        <v>182</v>
      </c>
      <c r="J13" s="36" t="s">
        <v>489</v>
      </c>
    </row>
    <row r="14" spans="1:10" s="16" customFormat="1">
      <c r="A14" s="33">
        <v>4</v>
      </c>
      <c r="B14" s="51">
        <v>17032428</v>
      </c>
      <c r="C14" s="82" t="s">
        <v>319</v>
      </c>
      <c r="D14" s="83" t="s">
        <v>421</v>
      </c>
      <c r="E14" s="84" t="s">
        <v>412</v>
      </c>
      <c r="F14" s="83" t="s">
        <v>4</v>
      </c>
      <c r="G14" s="34"/>
      <c r="H14" s="35"/>
      <c r="I14" s="35">
        <v>182</v>
      </c>
      <c r="J14" s="36" t="s">
        <v>490</v>
      </c>
    </row>
    <row r="15" spans="1:10" s="16" customFormat="1">
      <c r="A15" s="33">
        <v>5</v>
      </c>
      <c r="B15" s="51">
        <v>17040411</v>
      </c>
      <c r="C15" s="82" t="s">
        <v>356</v>
      </c>
      <c r="D15" s="83" t="s">
        <v>357</v>
      </c>
      <c r="E15" s="84" t="s">
        <v>412</v>
      </c>
      <c r="F15" s="83" t="s">
        <v>4</v>
      </c>
      <c r="G15" s="38"/>
      <c r="H15" s="35"/>
      <c r="I15" s="35">
        <v>182</v>
      </c>
      <c r="J15" s="36" t="s">
        <v>491</v>
      </c>
    </row>
    <row r="16" spans="1:10" s="16" customFormat="1">
      <c r="A16" s="33">
        <v>6</v>
      </c>
      <c r="B16" s="51">
        <v>15041330</v>
      </c>
      <c r="C16" s="82" t="s">
        <v>360</v>
      </c>
      <c r="D16" s="83" t="s">
        <v>361</v>
      </c>
      <c r="E16" s="84" t="s">
        <v>412</v>
      </c>
      <c r="F16" s="83" t="s">
        <v>4</v>
      </c>
      <c r="G16" s="39"/>
      <c r="H16" s="35"/>
      <c r="I16" s="35">
        <v>182</v>
      </c>
      <c r="J16" s="36" t="s">
        <v>492</v>
      </c>
    </row>
    <row r="17" spans="1:10" s="16" customFormat="1">
      <c r="A17" s="33">
        <v>7</v>
      </c>
      <c r="B17" s="51">
        <v>15034412</v>
      </c>
      <c r="C17" s="82" t="s">
        <v>397</v>
      </c>
      <c r="D17" s="83" t="s">
        <v>422</v>
      </c>
      <c r="E17" s="84" t="s">
        <v>412</v>
      </c>
      <c r="F17" s="83" t="s">
        <v>4</v>
      </c>
      <c r="G17" s="39"/>
      <c r="H17" s="35"/>
      <c r="I17" s="35">
        <v>182</v>
      </c>
      <c r="J17" s="36" t="s">
        <v>493</v>
      </c>
    </row>
    <row r="18" spans="1:10" s="16" customFormat="1">
      <c r="A18" s="33">
        <v>8</v>
      </c>
      <c r="B18" s="51" t="s">
        <v>347</v>
      </c>
      <c r="C18" s="82" t="s">
        <v>348</v>
      </c>
      <c r="D18" s="83" t="s">
        <v>349</v>
      </c>
      <c r="E18" s="84" t="s">
        <v>412</v>
      </c>
      <c r="F18" s="83" t="s">
        <v>4</v>
      </c>
      <c r="G18" s="39"/>
      <c r="H18" s="35"/>
      <c r="I18" s="35">
        <v>182</v>
      </c>
      <c r="J18" s="36" t="s">
        <v>494</v>
      </c>
    </row>
    <row r="19" spans="1:10" s="16" customFormat="1">
      <c r="A19" s="33">
        <v>9</v>
      </c>
      <c r="B19" s="51" t="s">
        <v>336</v>
      </c>
      <c r="C19" s="82" t="s">
        <v>337</v>
      </c>
      <c r="D19" s="83" t="s">
        <v>338</v>
      </c>
      <c r="E19" s="84" t="s">
        <v>412</v>
      </c>
      <c r="F19" s="83" t="s">
        <v>4</v>
      </c>
      <c r="G19" s="39"/>
      <c r="H19" s="35"/>
      <c r="I19" s="35">
        <v>182</v>
      </c>
      <c r="J19" s="36" t="s">
        <v>495</v>
      </c>
    </row>
    <row r="20" spans="1:10" s="16" customFormat="1">
      <c r="A20" s="33">
        <v>10</v>
      </c>
      <c r="B20" s="51" t="s">
        <v>343</v>
      </c>
      <c r="C20" s="82" t="s">
        <v>344</v>
      </c>
      <c r="D20" s="83" t="s">
        <v>349</v>
      </c>
      <c r="E20" s="84" t="s">
        <v>412</v>
      </c>
      <c r="F20" s="83" t="s">
        <v>4</v>
      </c>
      <c r="G20" s="39"/>
      <c r="H20" s="35"/>
      <c r="I20" s="35">
        <v>182</v>
      </c>
      <c r="J20" s="36" t="s">
        <v>496</v>
      </c>
    </row>
    <row r="21" spans="1:10" s="16" customFormat="1">
      <c r="A21" s="33">
        <v>11</v>
      </c>
      <c r="B21" s="51">
        <v>16031918</v>
      </c>
      <c r="C21" s="82" t="s">
        <v>206</v>
      </c>
      <c r="D21" s="83" t="s">
        <v>423</v>
      </c>
      <c r="E21" s="84" t="s">
        <v>407</v>
      </c>
      <c r="F21" s="83" t="s">
        <v>2</v>
      </c>
      <c r="G21" s="34"/>
      <c r="H21" s="35"/>
      <c r="I21" s="35">
        <v>182</v>
      </c>
      <c r="J21" s="36" t="s">
        <v>497</v>
      </c>
    </row>
    <row r="22" spans="1:10" s="16" customFormat="1">
      <c r="A22" s="33">
        <v>12</v>
      </c>
      <c r="B22" s="51">
        <v>16030606</v>
      </c>
      <c r="C22" s="82" t="s">
        <v>204</v>
      </c>
      <c r="D22" s="83" t="s">
        <v>424</v>
      </c>
      <c r="E22" s="84" t="s">
        <v>407</v>
      </c>
      <c r="F22" s="83" t="s">
        <v>2</v>
      </c>
      <c r="G22" s="34"/>
      <c r="H22" s="35"/>
      <c r="I22" s="35">
        <v>182</v>
      </c>
      <c r="J22" s="36" t="s">
        <v>498</v>
      </c>
    </row>
    <row r="23" spans="1:10" s="16" customFormat="1">
      <c r="A23" s="33">
        <v>13</v>
      </c>
      <c r="B23" s="51">
        <v>16031685</v>
      </c>
      <c r="C23" s="82" t="s">
        <v>188</v>
      </c>
      <c r="D23" s="83" t="s">
        <v>423</v>
      </c>
      <c r="E23" s="84" t="s">
        <v>407</v>
      </c>
      <c r="F23" s="83" t="s">
        <v>2</v>
      </c>
      <c r="G23" s="34"/>
      <c r="H23" s="35"/>
      <c r="I23" s="35">
        <v>182</v>
      </c>
      <c r="J23" s="36" t="s">
        <v>499</v>
      </c>
    </row>
    <row r="24" spans="1:10" s="16" customFormat="1">
      <c r="A24" s="33">
        <v>14</v>
      </c>
      <c r="B24" s="51">
        <v>15031580</v>
      </c>
      <c r="C24" s="82" t="s">
        <v>340</v>
      </c>
      <c r="D24" s="83" t="s">
        <v>425</v>
      </c>
      <c r="E24" s="84" t="s">
        <v>294</v>
      </c>
      <c r="F24" s="83" t="s">
        <v>295</v>
      </c>
      <c r="G24" s="34"/>
      <c r="H24" s="35"/>
      <c r="I24" s="35">
        <v>182</v>
      </c>
      <c r="J24" s="36" t="s">
        <v>500</v>
      </c>
    </row>
    <row r="25" spans="1:10">
      <c r="A25" s="33">
        <v>15</v>
      </c>
      <c r="B25" s="51">
        <v>17031675</v>
      </c>
      <c r="C25" s="82" t="s">
        <v>148</v>
      </c>
      <c r="D25" s="83" t="s">
        <v>426</v>
      </c>
      <c r="E25" s="84" t="s">
        <v>152</v>
      </c>
      <c r="F25" s="83" t="s">
        <v>2</v>
      </c>
      <c r="G25" s="34"/>
      <c r="H25" s="3"/>
      <c r="I25" s="35">
        <v>182</v>
      </c>
      <c r="J25" s="36" t="s">
        <v>501</v>
      </c>
    </row>
    <row r="26" spans="1:10">
      <c r="A26" s="33">
        <v>16</v>
      </c>
      <c r="B26" s="51">
        <v>17031880</v>
      </c>
      <c r="C26" s="82" t="s">
        <v>163</v>
      </c>
      <c r="D26" s="83" t="s">
        <v>427</v>
      </c>
      <c r="E26" s="84" t="s">
        <v>166</v>
      </c>
      <c r="F26" s="83" t="s">
        <v>2</v>
      </c>
      <c r="G26" s="34"/>
      <c r="H26" s="3"/>
      <c r="I26" s="35">
        <v>182</v>
      </c>
      <c r="J26" s="36" t="s">
        <v>502</v>
      </c>
    </row>
    <row r="27" spans="1:10">
      <c r="A27" s="33">
        <v>17</v>
      </c>
      <c r="B27" s="51">
        <v>15010516</v>
      </c>
      <c r="C27" s="82" t="s">
        <v>309</v>
      </c>
      <c r="D27" s="83" t="s">
        <v>428</v>
      </c>
      <c r="E27" s="84" t="s">
        <v>313</v>
      </c>
      <c r="F27" s="83" t="s">
        <v>4</v>
      </c>
      <c r="G27" s="34"/>
      <c r="H27" s="3"/>
      <c r="I27" s="35">
        <v>182</v>
      </c>
      <c r="J27" s="36" t="s">
        <v>503</v>
      </c>
    </row>
    <row r="28" spans="1:10">
      <c r="A28" s="33">
        <v>18</v>
      </c>
      <c r="B28" s="51">
        <v>16031431</v>
      </c>
      <c r="C28" s="82" t="s">
        <v>330</v>
      </c>
      <c r="D28" s="83" t="s">
        <v>429</v>
      </c>
      <c r="E28" s="84" t="s">
        <v>313</v>
      </c>
      <c r="F28" s="83" t="s">
        <v>4</v>
      </c>
      <c r="G28" s="34"/>
      <c r="H28" s="3"/>
      <c r="I28" s="35">
        <v>182</v>
      </c>
      <c r="J28" s="36" t="s">
        <v>504</v>
      </c>
    </row>
    <row r="29" spans="1:10">
      <c r="A29" s="33">
        <v>19</v>
      </c>
      <c r="B29" s="51">
        <v>16031429</v>
      </c>
      <c r="C29" s="82" t="s">
        <v>329</v>
      </c>
      <c r="D29" s="83" t="s">
        <v>430</v>
      </c>
      <c r="E29" s="84" t="s">
        <v>313</v>
      </c>
      <c r="F29" s="83" t="s">
        <v>4</v>
      </c>
      <c r="G29" s="34"/>
      <c r="H29" s="3"/>
      <c r="I29" s="35">
        <v>182</v>
      </c>
      <c r="J29" s="36" t="s">
        <v>505</v>
      </c>
    </row>
    <row r="30" spans="1:10">
      <c r="A30" s="33">
        <v>20</v>
      </c>
      <c r="B30" s="51">
        <v>16031424</v>
      </c>
      <c r="C30" s="82" t="s">
        <v>331</v>
      </c>
      <c r="D30" s="83" t="s">
        <v>431</v>
      </c>
      <c r="E30" s="84" t="s">
        <v>313</v>
      </c>
      <c r="F30" s="83" t="s">
        <v>4</v>
      </c>
      <c r="G30" s="34"/>
      <c r="H30" s="3"/>
      <c r="I30" s="35">
        <v>182</v>
      </c>
      <c r="J30" s="36" t="s">
        <v>506</v>
      </c>
    </row>
    <row r="31" spans="1:10">
      <c r="A31" s="33">
        <v>21</v>
      </c>
      <c r="B31" s="51">
        <v>16031455</v>
      </c>
      <c r="C31" s="82" t="s">
        <v>322</v>
      </c>
      <c r="D31" s="83" t="s">
        <v>432</v>
      </c>
      <c r="E31" s="84" t="s">
        <v>313</v>
      </c>
      <c r="F31" s="83" t="s">
        <v>4</v>
      </c>
      <c r="G31" s="34"/>
      <c r="H31" s="3"/>
      <c r="I31" s="35">
        <v>182</v>
      </c>
      <c r="J31" s="36" t="s">
        <v>507</v>
      </c>
    </row>
    <row r="32" spans="1:10">
      <c r="A32" s="33">
        <v>22</v>
      </c>
      <c r="B32" s="51">
        <v>15032447</v>
      </c>
      <c r="C32" s="82" t="s">
        <v>244</v>
      </c>
      <c r="D32" s="83" t="s">
        <v>433</v>
      </c>
      <c r="E32" s="84" t="s">
        <v>408</v>
      </c>
      <c r="F32" s="83" t="s">
        <v>2</v>
      </c>
      <c r="G32" s="34"/>
      <c r="H32" s="3"/>
      <c r="I32" s="35">
        <v>182</v>
      </c>
      <c r="J32" s="36" t="s">
        <v>508</v>
      </c>
    </row>
    <row r="33" spans="1:14">
      <c r="A33" s="33">
        <v>23</v>
      </c>
      <c r="B33" s="51">
        <v>18032324</v>
      </c>
      <c r="C33" s="82" t="s">
        <v>109</v>
      </c>
      <c r="D33" s="83" t="s">
        <v>434</v>
      </c>
      <c r="E33" s="84" t="s">
        <v>409</v>
      </c>
      <c r="F33" s="83" t="s">
        <v>4</v>
      </c>
      <c r="G33" s="34" t="s">
        <v>65</v>
      </c>
      <c r="H33" s="3"/>
      <c r="I33" s="35">
        <v>182</v>
      </c>
      <c r="J33" s="36" t="s">
        <v>509</v>
      </c>
    </row>
    <row r="34" spans="1:14">
      <c r="A34" s="33">
        <v>24</v>
      </c>
      <c r="B34" s="51">
        <v>18030209</v>
      </c>
      <c r="C34" s="82" t="s">
        <v>130</v>
      </c>
      <c r="D34" s="83" t="s">
        <v>435</v>
      </c>
      <c r="E34" s="84" t="s">
        <v>409</v>
      </c>
      <c r="F34" s="83" t="s">
        <v>4</v>
      </c>
      <c r="G34" s="34"/>
      <c r="H34" s="3"/>
      <c r="I34" s="35">
        <v>182</v>
      </c>
      <c r="J34" s="36" t="s">
        <v>510</v>
      </c>
    </row>
    <row r="35" spans="1:14">
      <c r="A35" s="33">
        <v>25</v>
      </c>
      <c r="B35" s="51">
        <v>16030216</v>
      </c>
      <c r="C35" s="82" t="s">
        <v>233</v>
      </c>
      <c r="D35" s="83" t="s">
        <v>436</v>
      </c>
      <c r="E35" s="84" t="s">
        <v>239</v>
      </c>
      <c r="F35" s="83" t="s">
        <v>2</v>
      </c>
      <c r="G35" s="34" t="s">
        <v>65</v>
      </c>
      <c r="H35" s="3"/>
      <c r="I35" s="35">
        <v>182</v>
      </c>
      <c r="J35" s="36" t="s">
        <v>511</v>
      </c>
    </row>
    <row r="36" spans="1:14">
      <c r="A36" s="33">
        <v>26</v>
      </c>
      <c r="B36" s="51">
        <v>17031383</v>
      </c>
      <c r="C36" s="82" t="s">
        <v>176</v>
      </c>
      <c r="D36" s="83" t="s">
        <v>437</v>
      </c>
      <c r="E36" s="84" t="s">
        <v>1</v>
      </c>
      <c r="F36" s="83" t="s">
        <v>2</v>
      </c>
      <c r="G36" s="34"/>
      <c r="H36" s="3"/>
      <c r="I36" s="35">
        <v>182</v>
      </c>
      <c r="J36" s="36"/>
    </row>
    <row r="37" spans="1:14">
      <c r="A37" s="33">
        <v>27</v>
      </c>
      <c r="B37" s="51">
        <v>15032355</v>
      </c>
      <c r="C37" s="82" t="s">
        <v>406</v>
      </c>
      <c r="D37" s="83" t="s">
        <v>438</v>
      </c>
      <c r="E37" s="84" t="s">
        <v>9</v>
      </c>
      <c r="F37" s="83" t="s">
        <v>2</v>
      </c>
      <c r="G37" s="34"/>
      <c r="H37" s="3"/>
      <c r="I37" s="35">
        <v>182</v>
      </c>
      <c r="J37" s="36"/>
    </row>
    <row r="38" spans="1:14">
      <c r="A38" s="33">
        <v>28</v>
      </c>
      <c r="B38" s="51">
        <v>16031458</v>
      </c>
      <c r="C38" s="82" t="s">
        <v>216</v>
      </c>
      <c r="D38" s="83" t="s">
        <v>439</v>
      </c>
      <c r="E38" s="84" t="s">
        <v>9</v>
      </c>
      <c r="F38" s="83" t="s">
        <v>2</v>
      </c>
      <c r="G38" s="34"/>
      <c r="H38" s="3"/>
      <c r="I38" s="35">
        <v>182</v>
      </c>
      <c r="J38" s="36"/>
    </row>
    <row r="39" spans="1:14">
      <c r="A39" s="33">
        <v>29</v>
      </c>
      <c r="B39" s="51">
        <v>18030068</v>
      </c>
      <c r="C39" s="82" t="s">
        <v>121</v>
      </c>
      <c r="D39" s="83" t="s">
        <v>440</v>
      </c>
      <c r="E39" s="84" t="s">
        <v>9</v>
      </c>
      <c r="F39" s="83" t="s">
        <v>2</v>
      </c>
      <c r="G39" s="34"/>
      <c r="H39" s="3"/>
      <c r="I39" s="35">
        <v>182</v>
      </c>
      <c r="J39" s="36"/>
    </row>
    <row r="40" spans="1:14">
      <c r="A40" s="33">
        <v>30</v>
      </c>
      <c r="B40" s="51">
        <v>16031688</v>
      </c>
      <c r="C40" s="82" t="s">
        <v>403</v>
      </c>
      <c r="D40" s="83" t="s">
        <v>441</v>
      </c>
      <c r="E40" s="84" t="s">
        <v>70</v>
      </c>
      <c r="F40" s="83" t="s">
        <v>2</v>
      </c>
      <c r="G40" s="34" t="s">
        <v>65</v>
      </c>
      <c r="H40" s="3"/>
      <c r="I40" s="35">
        <v>182</v>
      </c>
      <c r="J40" s="36"/>
    </row>
    <row r="41" spans="1:14">
      <c r="A41" s="33">
        <v>31</v>
      </c>
      <c r="B41" s="51">
        <v>18030588</v>
      </c>
      <c r="C41" s="82" t="s">
        <v>137</v>
      </c>
      <c r="D41" s="83" t="s">
        <v>442</v>
      </c>
      <c r="E41" s="84" t="s">
        <v>70</v>
      </c>
      <c r="F41" s="83" t="s">
        <v>2</v>
      </c>
      <c r="G41" s="34"/>
      <c r="H41" s="3"/>
      <c r="I41" s="35">
        <v>182</v>
      </c>
      <c r="J41" s="36"/>
    </row>
    <row r="42" spans="1:14">
      <c r="A42" s="33">
        <v>32</v>
      </c>
      <c r="B42" s="51">
        <v>15032244</v>
      </c>
      <c r="C42" s="82" t="s">
        <v>350</v>
      </c>
      <c r="D42" s="83" t="s">
        <v>443</v>
      </c>
      <c r="E42" s="84" t="s">
        <v>70</v>
      </c>
      <c r="F42" s="83" t="s">
        <v>2</v>
      </c>
      <c r="G42" s="34"/>
      <c r="H42" s="3"/>
      <c r="I42" s="35">
        <v>182</v>
      </c>
      <c r="J42" s="36"/>
    </row>
    <row r="43" spans="1:14">
      <c r="A43" s="33">
        <v>33</v>
      </c>
      <c r="B43" s="51">
        <v>14031017</v>
      </c>
      <c r="C43" s="82" t="s">
        <v>87</v>
      </c>
      <c r="D43" s="83" t="s">
        <v>444</v>
      </c>
      <c r="E43" s="84" t="s">
        <v>70</v>
      </c>
      <c r="F43" s="83" t="s">
        <v>2</v>
      </c>
      <c r="G43" s="34"/>
      <c r="H43" s="3"/>
      <c r="I43" s="35">
        <v>182</v>
      </c>
      <c r="J43" s="36"/>
    </row>
    <row r="44" spans="1:14">
      <c r="A44" s="33">
        <v>34</v>
      </c>
      <c r="B44" s="51">
        <v>16031603</v>
      </c>
      <c r="C44" s="82" t="s">
        <v>200</v>
      </c>
      <c r="D44" s="83" t="s">
        <v>445</v>
      </c>
      <c r="E44" s="84" t="s">
        <v>203</v>
      </c>
      <c r="F44" s="83" t="s">
        <v>2</v>
      </c>
      <c r="G44" s="34"/>
      <c r="H44" s="3"/>
      <c r="I44" s="35">
        <v>182</v>
      </c>
      <c r="J44" s="36"/>
    </row>
    <row r="45" spans="1:14">
      <c r="A45" s="33">
        <v>35</v>
      </c>
      <c r="B45" s="51">
        <v>16031834</v>
      </c>
      <c r="C45" s="82" t="s">
        <v>193</v>
      </c>
      <c r="D45" s="83" t="s">
        <v>446</v>
      </c>
      <c r="E45" s="84" t="s">
        <v>113</v>
      </c>
      <c r="F45" s="83" t="s">
        <v>2</v>
      </c>
      <c r="G45" s="34" t="s">
        <v>404</v>
      </c>
      <c r="H45" s="3"/>
      <c r="I45" s="35">
        <v>182</v>
      </c>
      <c r="J45" s="36"/>
    </row>
    <row r="46" spans="1:14" ht="24.75" customHeight="1">
      <c r="A46" s="18" t="s">
        <v>41</v>
      </c>
      <c r="B46" s="85"/>
      <c r="C46" s="85"/>
      <c r="D46" s="86"/>
      <c r="E46" s="85"/>
      <c r="F46" s="91" t="s">
        <v>65</v>
      </c>
      <c r="G46" s="18"/>
      <c r="H46" s="18"/>
      <c r="I46" s="18"/>
      <c r="J46" s="36"/>
      <c r="K46" s="18"/>
      <c r="L46" s="18"/>
      <c r="M46" s="18"/>
      <c r="N46" s="18"/>
    </row>
    <row r="47" spans="1:14">
      <c r="A47" s="68" t="s">
        <v>65</v>
      </c>
      <c r="B47" s="87"/>
      <c r="C47" s="88" t="s">
        <v>42</v>
      </c>
      <c r="D47" s="89"/>
      <c r="E47" s="85"/>
      <c r="F47" s="215" t="s">
        <v>43</v>
      </c>
      <c r="G47" s="215"/>
      <c r="H47" s="215"/>
      <c r="I47" s="18"/>
      <c r="J47" s="36"/>
      <c r="K47" s="18"/>
      <c r="L47" s="18"/>
      <c r="M47" s="18"/>
      <c r="N47" s="18"/>
    </row>
    <row r="48" spans="1:14">
      <c r="A48" s="68" t="s">
        <v>65</v>
      </c>
      <c r="B48" s="87"/>
      <c r="C48" s="86" t="s">
        <v>44</v>
      </c>
      <c r="D48" s="86"/>
      <c r="E48" s="85"/>
      <c r="F48" s="216" t="s">
        <v>45</v>
      </c>
      <c r="G48" s="216"/>
      <c r="H48" s="216"/>
      <c r="I48" s="18"/>
      <c r="J48" s="36"/>
      <c r="K48" s="18"/>
      <c r="L48" s="18"/>
      <c r="M48" s="18"/>
      <c r="N48" s="18"/>
    </row>
  </sheetData>
  <mergeCells count="4">
    <mergeCell ref="E4:F4"/>
    <mergeCell ref="A6:B6"/>
    <mergeCell ref="F47:H47"/>
    <mergeCell ref="F48:H48"/>
  </mergeCells>
  <printOptions horizontalCentered="1" verticalCentered="1"/>
  <pageMargins left="0.25" right="0.25" top="0.6" bottom="0.6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opLeftCell="A32" workbookViewId="0">
      <selection activeCell="A44" sqref="A44:XFD63"/>
    </sheetView>
  </sheetViews>
  <sheetFormatPr defaultRowHeight="15"/>
  <cols>
    <col min="1" max="1" width="5" customWidth="1"/>
    <col min="2" max="2" width="11.140625" customWidth="1"/>
    <col min="3" max="3" width="23.140625" customWidth="1"/>
    <col min="4" max="4" width="12.140625" style="1" customWidth="1"/>
    <col min="5" max="5" width="33.85546875" customWidth="1"/>
    <col min="6" max="6" width="12.7109375" style="23" customWidth="1"/>
    <col min="7" max="7" width="7" customWidth="1"/>
    <col min="8" max="8" width="17.140625" customWidth="1"/>
    <col min="9" max="9" width="8.140625" customWidth="1"/>
    <col min="10" max="10" width="0" hidden="1" customWidth="1"/>
  </cols>
  <sheetData>
    <row r="1" spans="1:10" s="4" customFormat="1">
      <c r="C1" s="5" t="s">
        <v>28</v>
      </c>
      <c r="D1" s="6"/>
      <c r="G1" s="7" t="s">
        <v>29</v>
      </c>
      <c r="H1" s="8"/>
    </row>
    <row r="2" spans="1:10" s="4" customFormat="1">
      <c r="C2" s="5" t="s">
        <v>30</v>
      </c>
      <c r="D2" s="6"/>
      <c r="G2" s="9" t="s">
        <v>31</v>
      </c>
      <c r="H2" s="8"/>
    </row>
    <row r="3" spans="1:10" s="4" customFormat="1">
      <c r="C3" s="10" t="s">
        <v>32</v>
      </c>
      <c r="D3" s="6"/>
      <c r="G3" s="7" t="s">
        <v>33</v>
      </c>
      <c r="H3" s="8"/>
    </row>
    <row r="4" spans="1:10" s="4" customFormat="1">
      <c r="A4" s="10"/>
      <c r="B4" s="10"/>
      <c r="C4" s="10"/>
      <c r="D4" s="6"/>
      <c r="E4" s="217"/>
      <c r="F4" s="217"/>
      <c r="G4" s="8"/>
      <c r="H4" s="8"/>
    </row>
    <row r="5" spans="1:10" s="4" customFormat="1" ht="15.75">
      <c r="B5" s="11"/>
      <c r="C5" s="11"/>
      <c r="D5" s="11"/>
      <c r="E5" s="12" t="s">
        <v>482</v>
      </c>
      <c r="F5" s="11"/>
      <c r="G5" s="11"/>
      <c r="H5" s="11"/>
    </row>
    <row r="6" spans="1:10" s="4" customFormat="1">
      <c r="A6" s="214"/>
      <c r="B6" s="214"/>
      <c r="C6" s="8"/>
      <c r="D6" s="6"/>
      <c r="E6" s="8"/>
      <c r="F6" s="13"/>
      <c r="G6" s="8"/>
      <c r="H6" s="8"/>
    </row>
    <row r="7" spans="1:10" s="4" customFormat="1">
      <c r="A7" s="32"/>
      <c r="B7" s="32"/>
      <c r="D7" s="32" t="s">
        <v>483</v>
      </c>
      <c r="E7" s="16"/>
      <c r="F7" s="32" t="s">
        <v>484</v>
      </c>
      <c r="G7" s="8"/>
      <c r="H7" s="8"/>
    </row>
    <row r="8" spans="1:10" s="4" customFormat="1">
      <c r="A8" s="32"/>
      <c r="B8" s="32"/>
      <c r="D8" s="32" t="s">
        <v>512</v>
      </c>
      <c r="E8" s="16"/>
      <c r="F8" s="64" t="s">
        <v>486</v>
      </c>
      <c r="G8" s="8"/>
      <c r="H8" s="8"/>
    </row>
    <row r="9" spans="1:10" s="4" customFormat="1">
      <c r="A9" s="32"/>
      <c r="B9" s="16"/>
      <c r="C9" s="8"/>
      <c r="D9" s="6"/>
      <c r="E9" s="64"/>
      <c r="F9" s="13"/>
      <c r="G9" s="8"/>
      <c r="H9" s="8"/>
    </row>
    <row r="10" spans="1:10" s="16" customFormat="1">
      <c r="A10" s="14" t="s">
        <v>34</v>
      </c>
      <c r="B10" s="80" t="s">
        <v>16</v>
      </c>
      <c r="C10" s="80" t="s">
        <v>35</v>
      </c>
      <c r="D10" s="80" t="s">
        <v>18</v>
      </c>
      <c r="E10" s="80" t="s">
        <v>36</v>
      </c>
      <c r="F10" s="81" t="s">
        <v>37</v>
      </c>
      <c r="G10" s="14" t="s">
        <v>38</v>
      </c>
      <c r="H10" s="14" t="s">
        <v>39</v>
      </c>
      <c r="I10" s="14" t="s">
        <v>40</v>
      </c>
    </row>
    <row r="11" spans="1:10" s="16" customFormat="1">
      <c r="A11" s="33">
        <v>1</v>
      </c>
      <c r="B11" s="51">
        <v>17031737</v>
      </c>
      <c r="C11" s="82" t="s">
        <v>399</v>
      </c>
      <c r="D11" s="83" t="s">
        <v>448</v>
      </c>
      <c r="E11" s="84" t="s">
        <v>401</v>
      </c>
      <c r="F11" s="83" t="s">
        <v>2</v>
      </c>
      <c r="G11" s="34"/>
      <c r="H11" s="35"/>
      <c r="I11" s="35">
        <v>182</v>
      </c>
      <c r="J11" s="36" t="s">
        <v>513</v>
      </c>
    </row>
    <row r="12" spans="1:10" s="16" customFormat="1">
      <c r="A12" s="33">
        <v>2</v>
      </c>
      <c r="B12" s="51">
        <v>17031383</v>
      </c>
      <c r="C12" s="82" t="s">
        <v>176</v>
      </c>
      <c r="D12" s="83" t="s">
        <v>437</v>
      </c>
      <c r="E12" s="84" t="s">
        <v>182</v>
      </c>
      <c r="F12" s="83" t="s">
        <v>2</v>
      </c>
      <c r="G12" s="37" t="s">
        <v>404</v>
      </c>
      <c r="H12" s="35"/>
      <c r="I12" s="35">
        <v>182</v>
      </c>
      <c r="J12" s="36" t="s">
        <v>514</v>
      </c>
    </row>
    <row r="13" spans="1:10" s="16" customFormat="1">
      <c r="A13" s="33">
        <v>3</v>
      </c>
      <c r="B13" s="51">
        <v>15032355</v>
      </c>
      <c r="C13" s="82" t="s">
        <v>406</v>
      </c>
      <c r="D13" s="83" t="s">
        <v>438</v>
      </c>
      <c r="E13" s="84" t="s">
        <v>67</v>
      </c>
      <c r="F13" s="83" t="s">
        <v>2</v>
      </c>
      <c r="G13" s="34"/>
      <c r="H13" s="35"/>
      <c r="I13" s="35">
        <v>182</v>
      </c>
      <c r="J13" s="36" t="s">
        <v>515</v>
      </c>
    </row>
    <row r="14" spans="1:10" s="16" customFormat="1">
      <c r="A14" s="33">
        <v>4</v>
      </c>
      <c r="B14" s="51">
        <v>18032699</v>
      </c>
      <c r="C14" s="82" t="s">
        <v>101</v>
      </c>
      <c r="D14" s="83" t="s">
        <v>449</v>
      </c>
      <c r="E14" s="84" t="s">
        <v>67</v>
      </c>
      <c r="F14" s="83" t="s">
        <v>2</v>
      </c>
      <c r="G14" s="34"/>
      <c r="H14" s="35"/>
      <c r="I14" s="35">
        <v>182</v>
      </c>
      <c r="J14" s="36" t="s">
        <v>516</v>
      </c>
    </row>
    <row r="15" spans="1:10" s="16" customFormat="1">
      <c r="A15" s="33">
        <v>5</v>
      </c>
      <c r="B15" s="51">
        <v>15031580</v>
      </c>
      <c r="C15" s="82" t="s">
        <v>340</v>
      </c>
      <c r="D15" s="83" t="s">
        <v>425</v>
      </c>
      <c r="E15" s="84" t="s">
        <v>100</v>
      </c>
      <c r="F15" s="83" t="s">
        <v>2</v>
      </c>
      <c r="G15" s="38"/>
      <c r="H15" s="35"/>
      <c r="I15" s="35">
        <v>182</v>
      </c>
      <c r="J15" s="36" t="s">
        <v>500</v>
      </c>
    </row>
    <row r="16" spans="1:10" s="16" customFormat="1">
      <c r="A16" s="33">
        <v>6</v>
      </c>
      <c r="B16" s="51">
        <v>15034412</v>
      </c>
      <c r="C16" s="82" t="s">
        <v>397</v>
      </c>
      <c r="D16" s="83" t="s">
        <v>422</v>
      </c>
      <c r="E16" s="84" t="s">
        <v>100</v>
      </c>
      <c r="F16" s="83" t="s">
        <v>2</v>
      </c>
      <c r="G16" s="39"/>
      <c r="H16" s="35"/>
      <c r="I16" s="35">
        <v>182</v>
      </c>
      <c r="J16" s="36" t="s">
        <v>493</v>
      </c>
    </row>
    <row r="17" spans="1:10" s="16" customFormat="1">
      <c r="A17" s="33">
        <v>7</v>
      </c>
      <c r="B17" s="51">
        <v>18031497</v>
      </c>
      <c r="C17" s="82" t="s">
        <v>105</v>
      </c>
      <c r="D17" s="83" t="s">
        <v>450</v>
      </c>
      <c r="E17" s="84" t="s">
        <v>11</v>
      </c>
      <c r="F17" s="83" t="s">
        <v>2</v>
      </c>
      <c r="G17" s="39"/>
      <c r="H17" s="35"/>
      <c r="I17" s="35">
        <v>182</v>
      </c>
      <c r="J17" s="36" t="s">
        <v>517</v>
      </c>
    </row>
    <row r="18" spans="1:10" s="16" customFormat="1">
      <c r="A18" s="33">
        <v>8</v>
      </c>
      <c r="B18" s="51">
        <v>13032046</v>
      </c>
      <c r="C18" s="82" t="s">
        <v>80</v>
      </c>
      <c r="D18" s="83" t="s">
        <v>451</v>
      </c>
      <c r="E18" s="84" t="s">
        <v>417</v>
      </c>
      <c r="F18" s="83" t="s">
        <v>2</v>
      </c>
      <c r="G18" s="39"/>
      <c r="H18" s="35"/>
      <c r="I18" s="35">
        <v>182</v>
      </c>
      <c r="J18" s="36" t="s">
        <v>518</v>
      </c>
    </row>
    <row r="19" spans="1:10" s="16" customFormat="1">
      <c r="A19" s="33">
        <v>9</v>
      </c>
      <c r="B19" s="51">
        <v>16030416</v>
      </c>
      <c r="C19" s="82" t="s">
        <v>224</v>
      </c>
      <c r="D19" s="83" t="s">
        <v>452</v>
      </c>
      <c r="E19" s="84" t="s">
        <v>325</v>
      </c>
      <c r="F19" s="83" t="s">
        <v>4</v>
      </c>
      <c r="G19" s="39" t="s">
        <v>65</v>
      </c>
      <c r="H19" s="35"/>
      <c r="I19" s="35">
        <v>182</v>
      </c>
      <c r="J19" s="36" t="s">
        <v>519</v>
      </c>
    </row>
    <row r="20" spans="1:10" s="16" customFormat="1">
      <c r="A20" s="33">
        <v>10</v>
      </c>
      <c r="B20" s="51">
        <v>15034387</v>
      </c>
      <c r="C20" s="82" t="s">
        <v>303</v>
      </c>
      <c r="D20" s="83" t="s">
        <v>453</v>
      </c>
      <c r="E20" s="84" t="s">
        <v>307</v>
      </c>
      <c r="F20" s="83" t="s">
        <v>4</v>
      </c>
      <c r="G20" s="39"/>
      <c r="H20" s="35"/>
      <c r="I20" s="35">
        <v>182</v>
      </c>
      <c r="J20" s="36" t="s">
        <v>520</v>
      </c>
    </row>
    <row r="21" spans="1:10" s="16" customFormat="1">
      <c r="A21" s="33">
        <v>11</v>
      </c>
      <c r="B21" s="51">
        <v>13040334</v>
      </c>
      <c r="C21" s="82" t="s">
        <v>369</v>
      </c>
      <c r="D21" s="83" t="s">
        <v>370</v>
      </c>
      <c r="E21" s="84" t="s">
        <v>414</v>
      </c>
      <c r="F21" s="83" t="s">
        <v>2</v>
      </c>
      <c r="G21" s="34"/>
      <c r="H21" s="35"/>
      <c r="I21" s="35">
        <v>182</v>
      </c>
      <c r="J21" s="36" t="s">
        <v>521</v>
      </c>
    </row>
    <row r="22" spans="1:10" s="16" customFormat="1">
      <c r="A22" s="33">
        <v>12</v>
      </c>
      <c r="B22" s="51">
        <v>18032324</v>
      </c>
      <c r="C22" s="82" t="s">
        <v>109</v>
      </c>
      <c r="D22" s="83" t="s">
        <v>434</v>
      </c>
      <c r="E22" s="84" t="s">
        <v>96</v>
      </c>
      <c r="F22" s="83" t="s">
        <v>2</v>
      </c>
      <c r="G22" s="34" t="s">
        <v>65</v>
      </c>
      <c r="H22" s="35"/>
      <c r="I22" s="35">
        <v>182</v>
      </c>
      <c r="J22" s="36" t="s">
        <v>509</v>
      </c>
    </row>
    <row r="23" spans="1:10" s="16" customFormat="1">
      <c r="A23" s="33">
        <v>13</v>
      </c>
      <c r="B23" s="51">
        <v>18032317</v>
      </c>
      <c r="C23" s="82" t="s">
        <v>92</v>
      </c>
      <c r="D23" s="83" t="s">
        <v>454</v>
      </c>
      <c r="E23" s="84" t="s">
        <v>96</v>
      </c>
      <c r="F23" s="83" t="s">
        <v>2</v>
      </c>
      <c r="G23" s="34"/>
      <c r="H23" s="35"/>
      <c r="I23" s="35">
        <v>182</v>
      </c>
      <c r="J23" s="36" t="s">
        <v>522</v>
      </c>
    </row>
    <row r="24" spans="1:10" s="16" customFormat="1">
      <c r="A24" s="33">
        <v>14</v>
      </c>
      <c r="B24" s="51">
        <v>16042427</v>
      </c>
      <c r="C24" s="82" t="s">
        <v>365</v>
      </c>
      <c r="D24" s="83" t="s">
        <v>366</v>
      </c>
      <c r="E24" s="84" t="s">
        <v>414</v>
      </c>
      <c r="F24" s="83" t="s">
        <v>2</v>
      </c>
      <c r="G24" s="34"/>
      <c r="H24" s="35"/>
      <c r="I24" s="35">
        <v>182</v>
      </c>
      <c r="J24" s="36" t="s">
        <v>523</v>
      </c>
    </row>
    <row r="25" spans="1:10">
      <c r="A25" s="33">
        <v>15</v>
      </c>
      <c r="B25" s="51">
        <v>18030588</v>
      </c>
      <c r="C25" s="82" t="s">
        <v>137</v>
      </c>
      <c r="D25" s="83" t="s">
        <v>442</v>
      </c>
      <c r="E25" s="84" t="s">
        <v>414</v>
      </c>
      <c r="F25" s="83" t="s">
        <v>2</v>
      </c>
      <c r="G25" s="34" t="s">
        <v>65</v>
      </c>
      <c r="H25" s="3"/>
      <c r="I25" s="35">
        <v>182</v>
      </c>
      <c r="J25" s="36" t="s">
        <v>524</v>
      </c>
    </row>
    <row r="26" spans="1:10">
      <c r="A26" s="33">
        <v>16</v>
      </c>
      <c r="B26" s="51">
        <v>16031097</v>
      </c>
      <c r="C26" s="82" t="s">
        <v>213</v>
      </c>
      <c r="D26" s="83" t="s">
        <v>455</v>
      </c>
      <c r="E26" s="84" t="s">
        <v>414</v>
      </c>
      <c r="F26" s="83" t="s">
        <v>2</v>
      </c>
      <c r="G26" s="34"/>
      <c r="H26" s="3"/>
      <c r="I26" s="35">
        <v>182</v>
      </c>
      <c r="J26" s="36" t="s">
        <v>525</v>
      </c>
    </row>
    <row r="27" spans="1:10">
      <c r="A27" s="33">
        <v>17</v>
      </c>
      <c r="B27" s="51">
        <v>18030626</v>
      </c>
      <c r="C27" s="82" t="s">
        <v>144</v>
      </c>
      <c r="D27" s="83" t="s">
        <v>456</v>
      </c>
      <c r="E27" s="84" t="s">
        <v>414</v>
      </c>
      <c r="F27" s="83" t="s">
        <v>2</v>
      </c>
      <c r="G27" s="34"/>
      <c r="H27" s="3"/>
      <c r="I27" s="35">
        <v>182</v>
      </c>
      <c r="J27" s="36" t="s">
        <v>526</v>
      </c>
    </row>
    <row r="28" spans="1:10">
      <c r="A28" s="33">
        <v>18</v>
      </c>
      <c r="B28" s="51">
        <v>18031410</v>
      </c>
      <c r="C28" s="82" t="s">
        <v>115</v>
      </c>
      <c r="D28" s="83" t="s">
        <v>457</v>
      </c>
      <c r="E28" s="84" t="s">
        <v>414</v>
      </c>
      <c r="F28" s="83" t="s">
        <v>2</v>
      </c>
      <c r="G28" s="34"/>
      <c r="H28" s="3"/>
      <c r="I28" s="35">
        <v>182</v>
      </c>
      <c r="J28" s="36" t="s">
        <v>527</v>
      </c>
    </row>
    <row r="29" spans="1:10">
      <c r="A29" s="33">
        <v>19</v>
      </c>
      <c r="B29" s="51">
        <v>18040275</v>
      </c>
      <c r="C29" s="82" t="s">
        <v>373</v>
      </c>
      <c r="D29" s="83" t="s">
        <v>374</v>
      </c>
      <c r="E29" s="84" t="s">
        <v>414</v>
      </c>
      <c r="F29" s="83" t="s">
        <v>2</v>
      </c>
      <c r="G29" s="34"/>
      <c r="H29" s="3"/>
      <c r="I29" s="35">
        <v>182</v>
      </c>
      <c r="J29" s="36" t="s">
        <v>528</v>
      </c>
    </row>
    <row r="30" spans="1:10">
      <c r="A30" s="33">
        <v>20</v>
      </c>
      <c r="B30" s="51">
        <v>18040843</v>
      </c>
      <c r="C30" s="82" t="s">
        <v>377</v>
      </c>
      <c r="D30" s="83" t="s">
        <v>378</v>
      </c>
      <c r="E30" s="84" t="s">
        <v>415</v>
      </c>
      <c r="F30" s="83" t="s">
        <v>2</v>
      </c>
      <c r="G30" s="34"/>
      <c r="H30" s="3"/>
      <c r="I30" s="35">
        <v>182</v>
      </c>
      <c r="J30" s="36" t="s">
        <v>529</v>
      </c>
    </row>
    <row r="31" spans="1:10">
      <c r="A31" s="33">
        <v>21</v>
      </c>
      <c r="B31" s="51">
        <v>16042154</v>
      </c>
      <c r="C31" s="82" t="s">
        <v>385</v>
      </c>
      <c r="D31" s="83" t="s">
        <v>386</v>
      </c>
      <c r="E31" s="84" t="s">
        <v>415</v>
      </c>
      <c r="F31" s="83" t="s">
        <v>2</v>
      </c>
      <c r="G31" s="34"/>
      <c r="H31" s="3"/>
      <c r="I31" s="35">
        <v>182</v>
      </c>
      <c r="J31" s="36" t="s">
        <v>530</v>
      </c>
    </row>
    <row r="32" spans="1:10">
      <c r="A32" s="33">
        <v>22</v>
      </c>
      <c r="B32" s="51">
        <v>16042635</v>
      </c>
      <c r="C32" s="82" t="s">
        <v>381</v>
      </c>
      <c r="D32" s="83" t="s">
        <v>382</v>
      </c>
      <c r="E32" s="84" t="s">
        <v>415</v>
      </c>
      <c r="F32" s="83" t="s">
        <v>2</v>
      </c>
      <c r="G32" s="34"/>
      <c r="H32" s="3"/>
      <c r="I32" s="35">
        <v>182</v>
      </c>
      <c r="J32" s="36" t="s">
        <v>531</v>
      </c>
    </row>
    <row r="33" spans="1:14">
      <c r="A33" s="33">
        <v>23</v>
      </c>
      <c r="B33" s="51">
        <v>18030047</v>
      </c>
      <c r="C33" s="82" t="s">
        <v>125</v>
      </c>
      <c r="D33" s="83" t="s">
        <v>458</v>
      </c>
      <c r="E33" s="84" t="s">
        <v>459</v>
      </c>
      <c r="F33" s="83" t="s">
        <v>2</v>
      </c>
      <c r="G33" s="34"/>
      <c r="H33" s="3"/>
      <c r="I33" s="35">
        <v>182</v>
      </c>
      <c r="J33" s="36" t="s">
        <v>532</v>
      </c>
    </row>
    <row r="34" spans="1:14">
      <c r="A34" s="33">
        <v>24</v>
      </c>
      <c r="B34" s="51">
        <v>17031550</v>
      </c>
      <c r="C34" s="82" t="s">
        <v>155</v>
      </c>
      <c r="D34" s="83" t="s">
        <v>460</v>
      </c>
      <c r="E34" s="84" t="s">
        <v>1</v>
      </c>
      <c r="F34" s="83" t="s">
        <v>2</v>
      </c>
      <c r="G34" s="34" t="s">
        <v>65</v>
      </c>
      <c r="H34" s="3"/>
      <c r="I34" s="35">
        <v>182</v>
      </c>
      <c r="J34" s="36" t="s">
        <v>533</v>
      </c>
    </row>
    <row r="35" spans="1:14">
      <c r="A35" s="33">
        <v>25</v>
      </c>
      <c r="B35" s="51">
        <v>15032433</v>
      </c>
      <c r="C35" s="82" t="s">
        <v>352</v>
      </c>
      <c r="D35" s="83" t="s">
        <v>461</v>
      </c>
      <c r="E35" s="84" t="s">
        <v>411</v>
      </c>
      <c r="F35" s="83" t="s">
        <v>2</v>
      </c>
      <c r="G35" s="34"/>
      <c r="H35" s="3"/>
      <c r="I35" s="35">
        <v>182</v>
      </c>
      <c r="J35" s="36" t="s">
        <v>534</v>
      </c>
    </row>
    <row r="36" spans="1:14">
      <c r="A36" s="33">
        <v>26</v>
      </c>
      <c r="B36" s="51">
        <v>17041088</v>
      </c>
      <c r="C36" s="82" t="s">
        <v>392</v>
      </c>
      <c r="D36" s="83" t="s">
        <v>393</v>
      </c>
      <c r="E36" s="84" t="s">
        <v>7</v>
      </c>
      <c r="F36" s="83" t="s">
        <v>4</v>
      </c>
      <c r="G36" s="34"/>
      <c r="H36" s="3"/>
      <c r="I36" s="35">
        <v>182</v>
      </c>
      <c r="J36" s="36" t="s">
        <v>535</v>
      </c>
    </row>
    <row r="37" spans="1:14">
      <c r="A37" s="33">
        <v>27</v>
      </c>
      <c r="B37" s="51">
        <v>16041673</v>
      </c>
      <c r="C37" s="82" t="s">
        <v>388</v>
      </c>
      <c r="D37" s="83" t="s">
        <v>389</v>
      </c>
      <c r="E37" s="84" t="s">
        <v>7</v>
      </c>
      <c r="F37" s="83" t="s">
        <v>4</v>
      </c>
      <c r="G37" s="34"/>
      <c r="H37" s="3"/>
      <c r="I37" s="35">
        <v>182</v>
      </c>
      <c r="J37" s="36" t="s">
        <v>536</v>
      </c>
    </row>
    <row r="38" spans="1:14">
      <c r="A38" s="33">
        <v>28</v>
      </c>
      <c r="B38" s="51">
        <v>17031108</v>
      </c>
      <c r="C38" s="82" t="s">
        <v>316</v>
      </c>
      <c r="D38" s="83" t="s">
        <v>421</v>
      </c>
      <c r="E38" s="84" t="s">
        <v>7</v>
      </c>
      <c r="F38" s="83" t="s">
        <v>4</v>
      </c>
      <c r="G38" s="34"/>
      <c r="H38" s="3"/>
      <c r="I38" s="35">
        <v>182</v>
      </c>
      <c r="J38" s="36" t="s">
        <v>537</v>
      </c>
    </row>
    <row r="39" spans="1:14">
      <c r="A39" s="33">
        <v>29</v>
      </c>
      <c r="B39" s="51">
        <v>15030623</v>
      </c>
      <c r="C39" s="82" t="s">
        <v>242</v>
      </c>
      <c r="D39" s="83" t="s">
        <v>462</v>
      </c>
      <c r="E39" s="84" t="s">
        <v>219</v>
      </c>
      <c r="F39" s="83" t="s">
        <v>2</v>
      </c>
      <c r="G39" s="34"/>
      <c r="H39" s="3"/>
      <c r="I39" s="35">
        <v>181</v>
      </c>
      <c r="J39" s="36" t="s">
        <v>538</v>
      </c>
    </row>
    <row r="40" spans="1:14">
      <c r="A40" s="33">
        <v>30</v>
      </c>
      <c r="B40" s="51">
        <v>16030567</v>
      </c>
      <c r="C40" s="82" t="s">
        <v>221</v>
      </c>
      <c r="D40" s="83" t="s">
        <v>463</v>
      </c>
      <c r="E40" s="84" t="s">
        <v>219</v>
      </c>
      <c r="F40" s="83" t="s">
        <v>2</v>
      </c>
      <c r="G40" s="34"/>
      <c r="H40" s="3"/>
      <c r="I40" s="35">
        <v>182</v>
      </c>
      <c r="J40" s="36" t="s">
        <v>539</v>
      </c>
    </row>
    <row r="41" spans="1:14">
      <c r="A41" s="33">
        <v>31</v>
      </c>
      <c r="B41" s="51">
        <v>15030661</v>
      </c>
      <c r="C41" s="82" t="s">
        <v>231</v>
      </c>
      <c r="D41" s="83" t="s">
        <v>464</v>
      </c>
      <c r="E41" s="84" t="s">
        <v>219</v>
      </c>
      <c r="F41" s="83" t="s">
        <v>2</v>
      </c>
      <c r="G41" s="34"/>
      <c r="H41" s="3"/>
      <c r="I41" s="35">
        <v>182</v>
      </c>
      <c r="J41" s="36" t="s">
        <v>540</v>
      </c>
    </row>
    <row r="42" spans="1:14">
      <c r="A42" s="33">
        <v>32</v>
      </c>
      <c r="B42" s="51">
        <v>16030592</v>
      </c>
      <c r="C42" s="82" t="s">
        <v>73</v>
      </c>
      <c r="D42" s="83" t="s">
        <v>436</v>
      </c>
      <c r="E42" s="84" t="s">
        <v>219</v>
      </c>
      <c r="F42" s="83" t="s">
        <v>2</v>
      </c>
      <c r="G42" s="34"/>
      <c r="H42" s="3"/>
      <c r="I42" s="35">
        <v>182</v>
      </c>
      <c r="J42" s="36" t="s">
        <v>541</v>
      </c>
    </row>
    <row r="43" spans="1:14" ht="15.75" customHeight="1">
      <c r="A43" s="33">
        <v>33</v>
      </c>
      <c r="B43" s="51">
        <v>16031834</v>
      </c>
      <c r="C43" s="82" t="s">
        <v>193</v>
      </c>
      <c r="D43" s="83" t="s">
        <v>446</v>
      </c>
      <c r="E43" s="84" t="s">
        <v>198</v>
      </c>
      <c r="F43" s="83" t="s">
        <v>2</v>
      </c>
      <c r="G43" s="34"/>
      <c r="H43" s="3"/>
      <c r="I43" s="35">
        <v>182</v>
      </c>
      <c r="J43" s="36"/>
      <c r="K43" s="18"/>
      <c r="L43" s="18"/>
      <c r="M43" s="18"/>
      <c r="N43" s="18"/>
    </row>
    <row r="44" spans="1:14">
      <c r="A44" s="18" t="s">
        <v>41</v>
      </c>
      <c r="B44" s="85"/>
      <c r="C44" s="85"/>
      <c r="D44" s="86"/>
      <c r="E44" s="85"/>
      <c r="F44" s="91" t="s">
        <v>65</v>
      </c>
      <c r="G44" s="18"/>
      <c r="H44" s="18"/>
      <c r="I44" s="18"/>
    </row>
    <row r="45" spans="1:14">
      <c r="A45" s="68" t="s">
        <v>65</v>
      </c>
      <c r="B45" s="87"/>
      <c r="C45" s="88" t="s">
        <v>42</v>
      </c>
      <c r="D45" s="89"/>
      <c r="E45" s="85"/>
      <c r="F45" s="215" t="s">
        <v>43</v>
      </c>
      <c r="G45" s="215"/>
      <c r="H45" s="215"/>
      <c r="I45" s="18"/>
    </row>
    <row r="46" spans="1:14">
      <c r="A46" s="68" t="s">
        <v>65</v>
      </c>
      <c r="B46" s="87"/>
      <c r="C46" s="86" t="s">
        <v>44</v>
      </c>
      <c r="D46" s="86"/>
      <c r="E46" s="85"/>
      <c r="F46" s="216" t="s">
        <v>45</v>
      </c>
      <c r="G46" s="216"/>
      <c r="H46" s="216"/>
      <c r="I46" s="18"/>
    </row>
  </sheetData>
  <mergeCells count="4">
    <mergeCell ref="E4:F4"/>
    <mergeCell ref="A6:B6"/>
    <mergeCell ref="F45:H45"/>
    <mergeCell ref="F46:H46"/>
  </mergeCells>
  <printOptions horizontalCentered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opLeftCell="A2" workbookViewId="0">
      <selection activeCell="A14" sqref="A14:XFD63"/>
    </sheetView>
  </sheetViews>
  <sheetFormatPr defaultRowHeight="15"/>
  <cols>
    <col min="1" max="1" width="5" customWidth="1"/>
    <col min="2" max="2" width="11.140625" customWidth="1"/>
    <col min="3" max="3" width="23.140625" customWidth="1"/>
    <col min="4" max="4" width="12.140625" style="1" customWidth="1"/>
    <col min="5" max="5" width="33.85546875" customWidth="1"/>
    <col min="6" max="6" width="12.7109375" style="23" customWidth="1"/>
    <col min="7" max="7" width="7" customWidth="1"/>
    <col min="8" max="8" width="17.140625" customWidth="1"/>
    <col min="9" max="9" width="8.140625" customWidth="1"/>
    <col min="10" max="10" width="0" hidden="1" customWidth="1"/>
  </cols>
  <sheetData>
    <row r="1" spans="1:10" s="4" customFormat="1">
      <c r="C1" s="5" t="s">
        <v>28</v>
      </c>
      <c r="D1" s="6"/>
      <c r="G1" s="7" t="s">
        <v>29</v>
      </c>
      <c r="H1" s="8"/>
    </row>
    <row r="2" spans="1:10" s="4" customFormat="1">
      <c r="C2" s="5" t="s">
        <v>30</v>
      </c>
      <c r="D2" s="6"/>
      <c r="G2" s="9" t="s">
        <v>31</v>
      </c>
      <c r="H2" s="8"/>
    </row>
    <row r="3" spans="1:10" s="4" customFormat="1">
      <c r="C3" s="10" t="s">
        <v>32</v>
      </c>
      <c r="D3" s="6"/>
      <c r="G3" s="7" t="s">
        <v>33</v>
      </c>
      <c r="H3" s="8"/>
    </row>
    <row r="4" spans="1:10" s="4" customFormat="1">
      <c r="A4" s="10"/>
      <c r="B4" s="10"/>
      <c r="C4" s="10"/>
      <c r="D4" s="6"/>
      <c r="E4" s="217"/>
      <c r="F4" s="217"/>
      <c r="G4" s="8"/>
      <c r="H4" s="8"/>
    </row>
    <row r="5" spans="1:10" s="4" customFormat="1" ht="15.75">
      <c r="B5" s="11"/>
      <c r="C5" s="11"/>
      <c r="D5" s="11"/>
      <c r="E5" s="12" t="s">
        <v>482</v>
      </c>
      <c r="F5" s="11"/>
      <c r="G5" s="11"/>
      <c r="H5" s="11"/>
    </row>
    <row r="6" spans="1:10" s="4" customFormat="1">
      <c r="A6" s="214"/>
      <c r="B6" s="214"/>
      <c r="C6" s="8"/>
      <c r="D6" s="6"/>
      <c r="E6" s="8"/>
      <c r="F6" s="13"/>
      <c r="G6" s="8"/>
      <c r="H6" s="8"/>
    </row>
    <row r="7" spans="1:10" s="4" customFormat="1">
      <c r="A7" s="32"/>
      <c r="B7" s="32"/>
      <c r="D7" s="32" t="s">
        <v>542</v>
      </c>
      <c r="E7" s="16"/>
      <c r="F7" s="32" t="s">
        <v>484</v>
      </c>
      <c r="G7" s="8"/>
      <c r="H7" s="8"/>
    </row>
    <row r="8" spans="1:10" s="4" customFormat="1">
      <c r="A8" s="32"/>
      <c r="B8" s="32"/>
      <c r="D8" s="32" t="s">
        <v>543</v>
      </c>
      <c r="E8" s="16"/>
      <c r="F8" s="64" t="s">
        <v>486</v>
      </c>
      <c r="G8" s="8"/>
      <c r="H8" s="8"/>
    </row>
    <row r="9" spans="1:10" s="4" customFormat="1">
      <c r="A9" s="32"/>
      <c r="B9" s="16"/>
      <c r="C9" s="8"/>
      <c r="D9" s="6"/>
      <c r="E9" s="64"/>
      <c r="F9" s="13"/>
      <c r="G9" s="8"/>
      <c r="H9" s="8"/>
    </row>
    <row r="10" spans="1:10" s="16" customFormat="1">
      <c r="A10" s="14" t="s">
        <v>34</v>
      </c>
      <c r="B10" s="80" t="s">
        <v>16</v>
      </c>
      <c r="C10" s="80" t="s">
        <v>35</v>
      </c>
      <c r="D10" s="80" t="s">
        <v>18</v>
      </c>
      <c r="E10" s="80" t="s">
        <v>36</v>
      </c>
      <c r="F10" s="81" t="s">
        <v>37</v>
      </c>
      <c r="G10" s="14" t="s">
        <v>38</v>
      </c>
      <c r="H10" s="14" t="s">
        <v>39</v>
      </c>
      <c r="I10" s="14" t="s">
        <v>40</v>
      </c>
    </row>
    <row r="11" spans="1:10" s="16" customFormat="1">
      <c r="A11" s="33">
        <v>1</v>
      </c>
      <c r="B11" s="51">
        <v>18030588</v>
      </c>
      <c r="C11" s="82" t="s">
        <v>137</v>
      </c>
      <c r="D11" s="83" t="s">
        <v>442</v>
      </c>
      <c r="E11" s="84" t="s">
        <v>143</v>
      </c>
      <c r="F11" s="83" t="s">
        <v>2</v>
      </c>
      <c r="G11" s="34" t="s">
        <v>65</v>
      </c>
      <c r="H11" s="35"/>
      <c r="I11" s="35">
        <v>182</v>
      </c>
      <c r="J11" s="36" t="s">
        <v>524</v>
      </c>
    </row>
    <row r="12" spans="1:10" s="16" customFormat="1">
      <c r="A12" s="33">
        <v>2</v>
      </c>
      <c r="B12" s="51">
        <v>16010516</v>
      </c>
      <c r="C12" s="82" t="s">
        <v>184</v>
      </c>
      <c r="D12" s="83" t="s">
        <v>466</v>
      </c>
      <c r="E12" s="84" t="s">
        <v>143</v>
      </c>
      <c r="F12" s="83" t="s">
        <v>2</v>
      </c>
      <c r="G12" s="37"/>
      <c r="H12" s="35"/>
      <c r="I12" s="35">
        <v>182</v>
      </c>
      <c r="J12" s="36" t="s">
        <v>544</v>
      </c>
    </row>
    <row r="13" spans="1:10" s="16" customFormat="1">
      <c r="A13" s="33">
        <v>3</v>
      </c>
      <c r="B13" s="51">
        <v>16030416</v>
      </c>
      <c r="C13" s="82" t="s">
        <v>224</v>
      </c>
      <c r="D13" s="83" t="s">
        <v>452</v>
      </c>
      <c r="E13" s="84" t="s">
        <v>328</v>
      </c>
      <c r="F13" s="83" t="s">
        <v>4</v>
      </c>
      <c r="G13" s="34" t="s">
        <v>65</v>
      </c>
      <c r="H13" s="35"/>
      <c r="I13" s="35">
        <v>182</v>
      </c>
      <c r="J13" s="36" t="s">
        <v>519</v>
      </c>
    </row>
    <row r="14" spans="1:10">
      <c r="A14" s="18" t="s">
        <v>41</v>
      </c>
      <c r="B14" s="85"/>
      <c r="C14" s="85"/>
      <c r="D14" s="86"/>
      <c r="E14" s="85"/>
      <c r="F14" s="93" t="s">
        <v>65</v>
      </c>
      <c r="H14" s="18"/>
      <c r="I14" s="18"/>
    </row>
    <row r="15" spans="1:10">
      <c r="A15" s="68" t="s">
        <v>65</v>
      </c>
      <c r="B15" s="87"/>
      <c r="C15" s="88" t="s">
        <v>42</v>
      </c>
      <c r="D15" s="89"/>
      <c r="E15" s="85"/>
      <c r="F15" s="215" t="s">
        <v>43</v>
      </c>
      <c r="G15" s="215"/>
      <c r="H15" s="215"/>
      <c r="I15" s="18"/>
    </row>
    <row r="16" spans="1:10">
      <c r="A16" s="68" t="s">
        <v>65</v>
      </c>
      <c r="B16" s="87"/>
      <c r="C16" s="86" t="s">
        <v>44</v>
      </c>
      <c r="D16" s="86"/>
      <c r="E16" s="85"/>
      <c r="F16" s="216" t="s">
        <v>45</v>
      </c>
      <c r="G16" s="216"/>
      <c r="H16" s="216"/>
      <c r="I16" s="18"/>
    </row>
  </sheetData>
  <mergeCells count="4">
    <mergeCell ref="E4:F4"/>
    <mergeCell ref="A6:B6"/>
    <mergeCell ref="F15:H15"/>
    <mergeCell ref="F16:H16"/>
  </mergeCells>
  <printOptions horizontalCentered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topLeftCell="A2" workbookViewId="0">
      <selection activeCell="A14" sqref="A14:XFD45"/>
    </sheetView>
  </sheetViews>
  <sheetFormatPr defaultRowHeight="15"/>
  <cols>
    <col min="1" max="1" width="5" customWidth="1"/>
    <col min="2" max="2" width="11.140625" style="48" customWidth="1"/>
    <col min="3" max="3" width="23.140625" style="48" customWidth="1"/>
    <col min="4" max="4" width="12.140625" style="2" customWidth="1"/>
    <col min="5" max="5" width="33.85546875" style="48" customWidth="1"/>
    <col min="6" max="6" width="12.7109375" style="90" customWidth="1"/>
    <col min="7" max="7" width="7" customWidth="1"/>
    <col min="8" max="8" width="17.140625" customWidth="1"/>
    <col min="9" max="9" width="8.140625" customWidth="1"/>
    <col min="10" max="10" width="0" hidden="1" customWidth="1"/>
  </cols>
  <sheetData>
    <row r="1" spans="1:14" s="4" customFormat="1">
      <c r="B1" s="69"/>
      <c r="C1" s="70" t="s">
        <v>28</v>
      </c>
      <c r="D1" s="71"/>
      <c r="E1" s="69"/>
      <c r="F1" s="69"/>
      <c r="G1" s="7" t="s">
        <v>29</v>
      </c>
      <c r="H1" s="8"/>
    </row>
    <row r="2" spans="1:14" s="4" customFormat="1">
      <c r="B2" s="69"/>
      <c r="C2" s="70" t="s">
        <v>30</v>
      </c>
      <c r="D2" s="71"/>
      <c r="E2" s="69"/>
      <c r="F2" s="69"/>
      <c r="G2" s="9" t="s">
        <v>31</v>
      </c>
      <c r="H2" s="8"/>
    </row>
    <row r="3" spans="1:14" s="4" customFormat="1">
      <c r="B3" s="69"/>
      <c r="C3" s="72" t="s">
        <v>32</v>
      </c>
      <c r="D3" s="71"/>
      <c r="E3" s="69"/>
      <c r="F3" s="69"/>
      <c r="G3" s="7" t="s">
        <v>33</v>
      </c>
      <c r="H3" s="8"/>
    </row>
    <row r="4" spans="1:14" s="4" customFormat="1">
      <c r="A4" s="10"/>
      <c r="B4" s="72"/>
      <c r="C4" s="72"/>
      <c r="D4" s="71"/>
      <c r="E4" s="213"/>
      <c r="F4" s="213"/>
      <c r="G4" s="8"/>
      <c r="H4" s="8"/>
    </row>
    <row r="5" spans="1:14" s="4" customFormat="1" ht="15.75">
      <c r="B5" s="73"/>
      <c r="C5" s="73"/>
      <c r="D5" s="73"/>
      <c r="E5" s="74" t="s">
        <v>482</v>
      </c>
      <c r="F5" s="73"/>
      <c r="G5" s="11"/>
      <c r="H5" s="11"/>
    </row>
    <row r="6" spans="1:14" s="4" customFormat="1">
      <c r="A6" s="214"/>
      <c r="B6" s="214"/>
      <c r="C6" s="75"/>
      <c r="D6" s="71"/>
      <c r="E6" s="75"/>
      <c r="F6" s="76"/>
      <c r="G6" s="8"/>
      <c r="H6" s="8"/>
    </row>
    <row r="7" spans="1:14" s="4" customFormat="1">
      <c r="A7" s="32"/>
      <c r="B7" s="77"/>
      <c r="C7" s="69"/>
      <c r="D7" s="77" t="s">
        <v>542</v>
      </c>
      <c r="E7" s="78"/>
      <c r="F7" s="77" t="s">
        <v>545</v>
      </c>
      <c r="G7" s="8"/>
      <c r="H7" s="8"/>
    </row>
    <row r="8" spans="1:14" s="4" customFormat="1">
      <c r="A8" s="32"/>
      <c r="B8" s="77"/>
      <c r="C8" s="69"/>
      <c r="D8" s="77" t="s">
        <v>546</v>
      </c>
      <c r="E8" s="78"/>
      <c r="F8" s="79" t="s">
        <v>486</v>
      </c>
      <c r="G8" s="8"/>
      <c r="H8" s="8"/>
    </row>
    <row r="9" spans="1:14" s="4" customFormat="1">
      <c r="A9" s="32"/>
      <c r="B9" s="78"/>
      <c r="C9" s="75"/>
      <c r="D9" s="71"/>
      <c r="E9" s="79"/>
      <c r="F9" s="76"/>
      <c r="G9" s="8"/>
      <c r="H9" s="8"/>
    </row>
    <row r="10" spans="1:14" s="16" customFormat="1">
      <c r="A10" s="14" t="s">
        <v>34</v>
      </c>
      <c r="B10" s="80" t="s">
        <v>16</v>
      </c>
      <c r="C10" s="80" t="s">
        <v>35</v>
      </c>
      <c r="D10" s="80" t="s">
        <v>18</v>
      </c>
      <c r="E10" s="80" t="s">
        <v>36</v>
      </c>
      <c r="F10" s="81" t="s">
        <v>37</v>
      </c>
      <c r="G10" s="14" t="s">
        <v>38</v>
      </c>
      <c r="H10" s="14" t="s">
        <v>39</v>
      </c>
      <c r="I10" s="14" t="s">
        <v>40</v>
      </c>
    </row>
    <row r="11" spans="1:14" s="16" customFormat="1">
      <c r="A11" s="33">
        <v>1</v>
      </c>
      <c r="B11" s="51">
        <v>16031666</v>
      </c>
      <c r="C11" s="82" t="s">
        <v>241</v>
      </c>
      <c r="D11" s="83" t="s">
        <v>468</v>
      </c>
      <c r="E11" s="84" t="s">
        <v>227</v>
      </c>
      <c r="F11" s="83" t="s">
        <v>2</v>
      </c>
      <c r="G11" s="34"/>
      <c r="H11" s="35"/>
      <c r="I11" s="35">
        <v>182</v>
      </c>
      <c r="J11" s="36" t="s">
        <v>547</v>
      </c>
    </row>
    <row r="12" spans="1:14" s="16" customFormat="1">
      <c r="A12" s="33">
        <v>2</v>
      </c>
      <c r="B12" s="51">
        <v>16030416</v>
      </c>
      <c r="C12" s="82" t="s">
        <v>224</v>
      </c>
      <c r="D12" s="83" t="s">
        <v>452</v>
      </c>
      <c r="E12" s="84" t="s">
        <v>227</v>
      </c>
      <c r="F12" s="83" t="s">
        <v>2</v>
      </c>
      <c r="G12" s="34" t="s">
        <v>65</v>
      </c>
      <c r="H12" s="35"/>
      <c r="I12" s="35">
        <v>182</v>
      </c>
      <c r="J12" s="36" t="s">
        <v>519</v>
      </c>
    </row>
    <row r="13" spans="1:14" s="16" customFormat="1">
      <c r="A13" s="33">
        <v>3</v>
      </c>
      <c r="B13" s="51">
        <v>18030588</v>
      </c>
      <c r="C13" s="82" t="s">
        <v>137</v>
      </c>
      <c r="D13" s="83" t="s">
        <v>442</v>
      </c>
      <c r="E13" s="84" t="s">
        <v>334</v>
      </c>
      <c r="F13" s="83" t="s">
        <v>335</v>
      </c>
      <c r="G13" s="34" t="s">
        <v>65</v>
      </c>
      <c r="H13" s="35"/>
      <c r="I13" s="35">
        <v>182</v>
      </c>
      <c r="J13" s="36" t="s">
        <v>524</v>
      </c>
    </row>
    <row r="14" spans="1:14" ht="24.75" customHeight="1">
      <c r="A14" s="18" t="s">
        <v>41</v>
      </c>
      <c r="B14" s="85"/>
      <c r="C14" s="85"/>
      <c r="D14" s="86"/>
      <c r="E14" s="85"/>
      <c r="F14" s="91" t="s">
        <v>65</v>
      </c>
      <c r="G14" s="18"/>
      <c r="H14" s="18"/>
      <c r="I14" s="18"/>
      <c r="J14" s="36"/>
      <c r="K14" s="18"/>
      <c r="L14" s="18"/>
      <c r="M14" s="18"/>
      <c r="N14" s="18"/>
    </row>
    <row r="15" spans="1:14">
      <c r="A15" s="68" t="s">
        <v>65</v>
      </c>
      <c r="B15" s="87"/>
      <c r="C15" s="88" t="s">
        <v>42</v>
      </c>
      <c r="D15" s="89"/>
      <c r="E15" s="85"/>
      <c r="F15" s="215" t="s">
        <v>43</v>
      </c>
      <c r="G15" s="215"/>
      <c r="H15" s="215"/>
      <c r="I15" s="18"/>
      <c r="J15" s="36"/>
      <c r="K15" s="18"/>
      <c r="L15" s="18"/>
      <c r="M15" s="18"/>
      <c r="N15" s="18"/>
    </row>
    <row r="16" spans="1:14">
      <c r="A16" s="68" t="s">
        <v>65</v>
      </c>
      <c r="B16" s="87"/>
      <c r="C16" s="86" t="s">
        <v>44</v>
      </c>
      <c r="D16" s="86"/>
      <c r="E16" s="85"/>
      <c r="F16" s="216" t="s">
        <v>45</v>
      </c>
      <c r="G16" s="216"/>
      <c r="H16" s="216"/>
      <c r="I16" s="18"/>
      <c r="J16" s="36"/>
      <c r="K16" s="18"/>
      <c r="L16" s="18"/>
      <c r="M16" s="18"/>
      <c r="N16" s="18"/>
    </row>
  </sheetData>
  <mergeCells count="4">
    <mergeCell ref="E4:F4"/>
    <mergeCell ref="A6:B6"/>
    <mergeCell ref="F15:H15"/>
    <mergeCell ref="F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3" sqref="D13"/>
    </sheetView>
  </sheetViews>
  <sheetFormatPr defaultRowHeight="15"/>
  <cols>
    <col min="1" max="1" width="5" customWidth="1"/>
    <col min="2" max="2" width="11.140625" customWidth="1"/>
    <col min="3" max="3" width="23.140625" customWidth="1"/>
    <col min="4" max="4" width="12.140625" style="1" customWidth="1"/>
    <col min="5" max="5" width="31.7109375" customWidth="1"/>
    <col min="6" max="6" width="11.28515625" style="23" customWidth="1"/>
    <col min="7" max="7" width="6.7109375" customWidth="1"/>
    <col min="8" max="8" width="17.140625" customWidth="1"/>
    <col min="9" max="9" width="8.140625" customWidth="1"/>
  </cols>
  <sheetData>
    <row r="1" spans="1:9" s="4" customFormat="1">
      <c r="C1" s="5" t="s">
        <v>28</v>
      </c>
      <c r="D1" s="6"/>
      <c r="G1" s="7" t="s">
        <v>29</v>
      </c>
      <c r="H1" s="8"/>
    </row>
    <row r="2" spans="1:9" s="4" customFormat="1">
      <c r="C2" s="5" t="s">
        <v>30</v>
      </c>
      <c r="D2" s="6"/>
      <c r="G2" s="9" t="s">
        <v>31</v>
      </c>
      <c r="H2" s="8"/>
    </row>
    <row r="3" spans="1:9" s="4" customFormat="1">
      <c r="C3" s="10" t="s">
        <v>32</v>
      </c>
      <c r="D3" s="6"/>
      <c r="G3" s="7" t="s">
        <v>33</v>
      </c>
      <c r="H3" s="8"/>
    </row>
    <row r="4" spans="1:9" s="4" customFormat="1">
      <c r="A4" s="10"/>
      <c r="B4" s="10"/>
      <c r="C4" s="10"/>
      <c r="D4" s="6"/>
      <c r="E4" s="217"/>
      <c r="F4" s="217"/>
      <c r="G4" s="8"/>
      <c r="H4" s="8"/>
    </row>
    <row r="5" spans="1:9" s="4" customFormat="1" ht="15.75">
      <c r="B5" s="11"/>
      <c r="C5" s="11"/>
      <c r="D5" s="11"/>
      <c r="E5" s="12" t="s">
        <v>482</v>
      </c>
      <c r="F5" s="11"/>
      <c r="G5" s="11"/>
      <c r="H5" s="11"/>
    </row>
    <row r="6" spans="1:9" s="4" customFormat="1">
      <c r="A6" s="214"/>
      <c r="B6" s="214"/>
      <c r="C6" s="8"/>
      <c r="D6" s="6"/>
      <c r="E6" s="8"/>
      <c r="F6" s="13"/>
      <c r="G6" s="8"/>
      <c r="H6" s="8"/>
    </row>
    <row r="7" spans="1:9" s="16" customFormat="1">
      <c r="A7" s="14" t="s">
        <v>34</v>
      </c>
      <c r="B7" s="14" t="s">
        <v>16</v>
      </c>
      <c r="C7" s="14" t="s">
        <v>35</v>
      </c>
      <c r="D7" s="14" t="s">
        <v>18</v>
      </c>
      <c r="E7" s="14" t="s">
        <v>36</v>
      </c>
      <c r="F7" s="15" t="s">
        <v>37</v>
      </c>
      <c r="G7" s="14" t="s">
        <v>38</v>
      </c>
      <c r="H7" s="14" t="s">
        <v>39</v>
      </c>
      <c r="I7" s="14" t="s">
        <v>46</v>
      </c>
    </row>
    <row r="8" spans="1:9" s="16" customFormat="1">
      <c r="A8" s="17">
        <v>1</v>
      </c>
      <c r="B8" s="51">
        <v>18032324</v>
      </c>
      <c r="C8" s="82" t="s">
        <v>109</v>
      </c>
      <c r="D8" s="83" t="s">
        <v>434</v>
      </c>
      <c r="E8" s="84" t="s">
        <v>288</v>
      </c>
      <c r="F8" s="83" t="s">
        <v>285</v>
      </c>
      <c r="G8" s="34"/>
      <c r="H8" s="34"/>
      <c r="I8" s="35">
        <v>182</v>
      </c>
    </row>
    <row r="9" spans="1:9" s="16" customFormat="1">
      <c r="A9" s="17">
        <v>2</v>
      </c>
      <c r="B9" s="51">
        <v>18030588</v>
      </c>
      <c r="C9" s="82" t="s">
        <v>137</v>
      </c>
      <c r="D9" s="83" t="s">
        <v>442</v>
      </c>
      <c r="E9" s="84" t="s">
        <v>288</v>
      </c>
      <c r="F9" s="83" t="s">
        <v>285</v>
      </c>
      <c r="G9" s="34"/>
      <c r="H9" s="34"/>
      <c r="I9" s="35">
        <v>182</v>
      </c>
    </row>
    <row r="10" spans="1:9" s="16" customFormat="1">
      <c r="A10" s="17">
        <v>3</v>
      </c>
      <c r="B10" s="51">
        <v>18031945</v>
      </c>
      <c r="C10" s="82" t="s">
        <v>290</v>
      </c>
      <c r="D10" s="83" t="s">
        <v>472</v>
      </c>
      <c r="E10" s="84" t="s">
        <v>288</v>
      </c>
      <c r="F10" s="83" t="s">
        <v>285</v>
      </c>
      <c r="G10" s="17"/>
      <c r="H10" s="17"/>
      <c r="I10" s="35">
        <v>182</v>
      </c>
    </row>
    <row r="11" spans="1:9" s="16" customFormat="1">
      <c r="A11" s="17">
        <v>4</v>
      </c>
      <c r="B11" s="51">
        <v>18030588</v>
      </c>
      <c r="C11" s="82" t="s">
        <v>137</v>
      </c>
      <c r="D11" s="83" t="s">
        <v>442</v>
      </c>
      <c r="E11" s="84" t="s">
        <v>299</v>
      </c>
      <c r="F11" s="83" t="s">
        <v>300</v>
      </c>
      <c r="G11" s="17"/>
      <c r="H11" s="17"/>
      <c r="I11" s="35">
        <v>182</v>
      </c>
    </row>
    <row r="12" spans="1:9" s="16" customFormat="1">
      <c r="A12" s="17">
        <v>5</v>
      </c>
      <c r="B12" s="51">
        <v>14030482</v>
      </c>
      <c r="C12" s="82" t="s">
        <v>249</v>
      </c>
      <c r="D12" s="83" t="s">
        <v>473</v>
      </c>
      <c r="E12" s="84" t="s">
        <v>253</v>
      </c>
      <c r="F12" s="83" t="s">
        <v>254</v>
      </c>
      <c r="G12" s="17"/>
      <c r="H12" s="17"/>
      <c r="I12" s="35">
        <v>182</v>
      </c>
    </row>
    <row r="13" spans="1:9" s="16" customFormat="1">
      <c r="A13" s="17">
        <v>6</v>
      </c>
      <c r="B13" s="51">
        <v>16031438</v>
      </c>
      <c r="C13" s="82" t="s">
        <v>279</v>
      </c>
      <c r="D13" s="83" t="s">
        <v>474</v>
      </c>
      <c r="E13" s="84" t="s">
        <v>253</v>
      </c>
      <c r="F13" s="83" t="s">
        <v>254</v>
      </c>
      <c r="G13" s="17"/>
      <c r="H13" s="17"/>
      <c r="I13" s="35">
        <v>182</v>
      </c>
    </row>
    <row r="14" spans="1:9">
      <c r="A14" s="18" t="s">
        <v>41</v>
      </c>
      <c r="B14" s="18"/>
      <c r="C14" s="18"/>
      <c r="D14" s="19"/>
      <c r="E14" s="18"/>
      <c r="F14" s="92" t="s">
        <v>65</v>
      </c>
      <c r="G14" s="18"/>
      <c r="H14" s="18"/>
      <c r="I14" s="18"/>
    </row>
    <row r="15" spans="1:9">
      <c r="A15" s="68" t="s">
        <v>65</v>
      </c>
      <c r="B15" s="20"/>
      <c r="C15" s="21" t="s">
        <v>42</v>
      </c>
      <c r="D15" s="22"/>
      <c r="E15" s="18"/>
      <c r="F15" s="215" t="s">
        <v>43</v>
      </c>
      <c r="G15" s="215"/>
      <c r="H15" s="215"/>
      <c r="I15" s="18"/>
    </row>
    <row r="16" spans="1:9">
      <c r="A16" s="68" t="s">
        <v>65</v>
      </c>
      <c r="B16" s="20"/>
      <c r="C16" s="19" t="s">
        <v>44</v>
      </c>
      <c r="D16" s="19"/>
      <c r="E16" s="18"/>
      <c r="F16" s="216" t="s">
        <v>45</v>
      </c>
      <c r="G16" s="216"/>
      <c r="H16" s="216"/>
      <c r="I16" s="18"/>
    </row>
  </sheetData>
  <mergeCells count="4">
    <mergeCell ref="E4:F4"/>
    <mergeCell ref="A6:B6"/>
    <mergeCell ref="F15:H15"/>
    <mergeCell ref="F16:H16"/>
  </mergeCells>
  <printOptions horizontalCentered="1"/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8" sqref="D8"/>
    </sheetView>
  </sheetViews>
  <sheetFormatPr defaultRowHeight="15"/>
  <cols>
    <col min="1" max="1" width="5" customWidth="1"/>
    <col min="2" max="2" width="11.140625" customWidth="1"/>
    <col min="3" max="3" width="23.140625" customWidth="1"/>
    <col min="4" max="4" width="12.140625" style="1" customWidth="1"/>
    <col min="5" max="5" width="31.7109375" customWidth="1"/>
    <col min="6" max="6" width="11.28515625" style="23" customWidth="1"/>
    <col min="7" max="7" width="6.7109375" customWidth="1"/>
    <col min="8" max="8" width="17.140625" customWidth="1"/>
    <col min="9" max="9" width="8.140625" customWidth="1"/>
  </cols>
  <sheetData>
    <row r="1" spans="1:9" s="4" customFormat="1">
      <c r="C1" s="5" t="s">
        <v>28</v>
      </c>
      <c r="D1" s="6"/>
      <c r="G1" s="7" t="s">
        <v>29</v>
      </c>
      <c r="H1" s="8"/>
    </row>
    <row r="2" spans="1:9" s="4" customFormat="1">
      <c r="C2" s="5" t="s">
        <v>30</v>
      </c>
      <c r="D2" s="6"/>
      <c r="G2" s="9" t="s">
        <v>31</v>
      </c>
      <c r="H2" s="8"/>
    </row>
    <row r="3" spans="1:9" s="4" customFormat="1">
      <c r="C3" s="10" t="s">
        <v>32</v>
      </c>
      <c r="D3" s="6"/>
      <c r="G3" s="7" t="s">
        <v>33</v>
      </c>
      <c r="H3" s="8"/>
    </row>
    <row r="4" spans="1:9" s="4" customFormat="1">
      <c r="A4" s="10"/>
      <c r="B4" s="10"/>
      <c r="C4" s="10"/>
      <c r="D4" s="6"/>
      <c r="E4" s="217"/>
      <c r="F4" s="217"/>
      <c r="G4" s="8"/>
      <c r="H4" s="8"/>
    </row>
    <row r="5" spans="1:9" s="4" customFormat="1" ht="15.75">
      <c r="B5" s="11"/>
      <c r="C5" s="11"/>
      <c r="D5" s="11"/>
      <c r="E5" s="12" t="s">
        <v>482</v>
      </c>
      <c r="F5" s="11"/>
      <c r="G5" s="11"/>
      <c r="H5" s="11"/>
    </row>
    <row r="6" spans="1:9" s="4" customFormat="1">
      <c r="A6" s="214"/>
      <c r="B6" s="214"/>
      <c r="C6" s="8"/>
      <c r="D6" s="6"/>
      <c r="E6" s="8"/>
      <c r="F6" s="13"/>
      <c r="G6" s="8"/>
      <c r="H6" s="8"/>
    </row>
    <row r="7" spans="1:9" s="16" customFormat="1">
      <c r="A7" s="14" t="s">
        <v>34</v>
      </c>
      <c r="B7" s="14" t="s">
        <v>16</v>
      </c>
      <c r="C7" s="14" t="s">
        <v>35</v>
      </c>
      <c r="D7" s="14" t="s">
        <v>18</v>
      </c>
      <c r="E7" s="14" t="s">
        <v>36</v>
      </c>
      <c r="F7" s="15" t="s">
        <v>37</v>
      </c>
      <c r="G7" s="14" t="s">
        <v>38</v>
      </c>
      <c r="H7" s="14" t="s">
        <v>39</v>
      </c>
      <c r="I7" s="14" t="s">
        <v>46</v>
      </c>
    </row>
    <row r="8" spans="1:9" s="16" customFormat="1">
      <c r="A8" s="17">
        <v>1</v>
      </c>
      <c r="B8" s="51">
        <v>18030588</v>
      </c>
      <c r="C8" s="82" t="s">
        <v>137</v>
      </c>
      <c r="D8" s="83" t="s">
        <v>442</v>
      </c>
      <c r="E8" s="84" t="s">
        <v>134</v>
      </c>
      <c r="F8" s="83" t="s">
        <v>2</v>
      </c>
      <c r="G8" s="34"/>
      <c r="H8" s="35"/>
      <c r="I8" s="35">
        <v>182</v>
      </c>
    </row>
    <row r="9" spans="1:9" s="16" customFormat="1">
      <c r="A9" s="17">
        <v>2</v>
      </c>
      <c r="B9" s="51">
        <v>18030209</v>
      </c>
      <c r="C9" s="82" t="s">
        <v>130</v>
      </c>
      <c r="D9" s="83" t="s">
        <v>435</v>
      </c>
      <c r="E9" s="84" t="s">
        <v>134</v>
      </c>
      <c r="F9" s="83" t="s">
        <v>2</v>
      </c>
      <c r="G9" s="34"/>
      <c r="H9" s="34"/>
      <c r="I9" s="35">
        <v>182</v>
      </c>
    </row>
    <row r="10" spans="1:9" s="16" customFormat="1">
      <c r="A10" s="17">
        <v>3</v>
      </c>
      <c r="B10" s="51">
        <v>16031291</v>
      </c>
      <c r="C10" s="82" t="s">
        <v>207</v>
      </c>
      <c r="D10" s="83" t="s">
        <v>470</v>
      </c>
      <c r="E10" s="84" t="s">
        <v>211</v>
      </c>
      <c r="F10" s="83" t="s">
        <v>2</v>
      </c>
      <c r="G10" s="34"/>
      <c r="H10" s="34"/>
      <c r="I10" s="35">
        <v>182</v>
      </c>
    </row>
    <row r="11" spans="1:9" s="16" customFormat="1">
      <c r="A11" s="17">
        <v>4</v>
      </c>
      <c r="B11" s="51">
        <v>16030216</v>
      </c>
      <c r="C11" s="82" t="s">
        <v>233</v>
      </c>
      <c r="D11" s="83" t="s">
        <v>436</v>
      </c>
      <c r="E11" s="84" t="s">
        <v>162</v>
      </c>
      <c r="F11" s="83" t="s">
        <v>2</v>
      </c>
      <c r="G11" s="34"/>
      <c r="H11" s="34"/>
      <c r="I11" s="35">
        <v>182</v>
      </c>
    </row>
    <row r="12" spans="1:9">
      <c r="A12" s="18" t="s">
        <v>41</v>
      </c>
      <c r="B12" s="18"/>
      <c r="C12" s="18"/>
      <c r="D12" s="163"/>
      <c r="E12" s="18"/>
      <c r="F12" s="92" t="s">
        <v>65</v>
      </c>
      <c r="G12" s="18"/>
      <c r="H12" s="18"/>
      <c r="I12" s="18"/>
    </row>
    <row r="13" spans="1:9">
      <c r="A13" s="68" t="s">
        <v>65</v>
      </c>
      <c r="B13" s="20"/>
      <c r="C13" s="21" t="s">
        <v>42</v>
      </c>
      <c r="D13" s="22"/>
      <c r="E13" s="18"/>
      <c r="F13" s="215" t="s">
        <v>43</v>
      </c>
      <c r="G13" s="215"/>
      <c r="H13" s="215"/>
      <c r="I13" s="18"/>
    </row>
    <row r="14" spans="1:9">
      <c r="A14" s="68" t="s">
        <v>65</v>
      </c>
      <c r="B14" s="20"/>
      <c r="C14" s="163" t="s">
        <v>44</v>
      </c>
      <c r="D14" s="163"/>
      <c r="E14" s="18"/>
      <c r="F14" s="216" t="s">
        <v>45</v>
      </c>
      <c r="G14" s="216"/>
      <c r="H14" s="216"/>
      <c r="I14" s="18"/>
    </row>
  </sheetData>
  <mergeCells count="4">
    <mergeCell ref="E4:F4"/>
    <mergeCell ref="A6:B6"/>
    <mergeCell ref="F13:H13"/>
    <mergeCell ref="F14:H14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TMP (2)</vt:lpstr>
      <vt:lpstr>Ky</vt:lpstr>
      <vt:lpstr>1</vt:lpstr>
      <vt:lpstr>2</vt:lpstr>
      <vt:lpstr>3</vt:lpstr>
      <vt:lpstr>4</vt:lpstr>
      <vt:lpstr>DSTieuLuan</vt:lpstr>
      <vt:lpstr>DHNN2</vt:lpstr>
      <vt:lpstr>Ky!Print_Titles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2019-06-17T08:23:18Z</dcterms:modified>
</cp:coreProperties>
</file>